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0" windowWidth="15360" windowHeight="883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<sst xmlns="http://schemas.openxmlformats.org/spreadsheetml/2006/main" count="256" uniqueCount="129">
  <si>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</si>
  <si>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</si>
  <si>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</si>
  <si>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</si>
  <si>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</si>
  <si>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</si>
  <si>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</si>
  <si>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</si>
  <si>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</si>
  <si>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</si>
  <si>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</si>
  <si>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010</t>
  </si>
  <si>
    <t>01010</t>
  </si>
  <si>
    <t>6050</t>
  </si>
  <si>
    <t>A.      
B.
C.
…</t>
  </si>
  <si>
    <t>UMiG</t>
  </si>
  <si>
    <t>DZIAŁ 010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</si>
  <si>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</si>
  <si>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</si>
  <si>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</si>
  <si>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</si>
  <si>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</si>
  <si>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</si>
  <si>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</si>
  <si>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</si>
  <si>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</si>
  <si>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</si>
  <si>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</si>
  <si>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</si>
  <si>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</si>
  <si>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</si>
  <si>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</si>
  <si>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>90001</t>
  </si>
  <si>
    <t xml:space="preserve">A.      
B.
C.
</t>
  </si>
  <si>
    <t>01095</t>
  </si>
  <si>
    <t>60013</t>
  </si>
  <si>
    <t>6300</t>
  </si>
  <si>
    <t>60014</t>
  </si>
  <si>
    <t>150</t>
  </si>
  <si>
    <t>15011</t>
  </si>
  <si>
    <t>6639</t>
  </si>
  <si>
    <t>DZIAŁ 150</t>
  </si>
  <si>
    <t>DZIAŁ 750</t>
  </si>
  <si>
    <t>750</t>
  </si>
  <si>
    <t>75095</t>
  </si>
  <si>
    <t>6050 6057 6059</t>
  </si>
  <si>
    <t>(** kol. 4 do wykorzystania fakultatywnego)</t>
  </si>
  <si>
    <t xml:space="preserve">dochody własne jst </t>
  </si>
  <si>
    <t>rok 2011 (9+10+11+12)</t>
  </si>
  <si>
    <t xml:space="preserve">Nazwa zadania inwestycyjnego                                 </t>
  </si>
  <si>
    <t xml:space="preserve">Budowa awaryjnej studni głębinowej w msc. Prosna                                               </t>
  </si>
  <si>
    <t xml:space="preserve">Modernizacja centrum wsi Wola Pobiedzińska                                              </t>
  </si>
  <si>
    <t>Dotacja dla Samorządu Województwa Mazowieckiego na inwestycje na podstawie prozumienia z przeznaczeniem na realizację projektu BW Priorytet I.. Działanie1.7 - Promocja gospodarcza w ramach RPO Województwa Mazowieckiego</t>
  </si>
  <si>
    <t>Dotacja dla Samorządu Województwa Mazowieckiego na inwestycje na podstawie prozumienia z przeznaczeniem na budowę chodnika przy drodze wojewódzkiej Nr 707 w miejscowości Żdżary</t>
  </si>
  <si>
    <t>Dotacja dla Samorządu Województwa Mazowieckiego na inwestycje na podstawie prozumienia z przeznaczeniem na budowę obwodnicy w Nowym Mieście nad Pilicą</t>
  </si>
  <si>
    <t>Dotacja dla Starostwa Powiatowego w Grójcu na inwestycje na podstawie prozumienia z przeznaczeniem na dofinansowanie modernizacji dróg powiatowych znajdujących się na terenie gminy Nowe Miasto nad Pilicą</t>
  </si>
  <si>
    <t xml:space="preserve">Modernizacja nawierzchni ul. Tomaszowskiej w Nowym Mieście nad Pilicą                                         </t>
  </si>
  <si>
    <t>Modernizacja nawierzchni ul. Wąskiej w Nowym Mieście nad Pilicą</t>
  </si>
  <si>
    <t xml:space="preserve">Przebudowa drogi gminnej we wsi Dąbrowa                                  </t>
  </si>
  <si>
    <t xml:space="preserve">Przebudowa drogi gminnej we wsi Pobiedna                               </t>
  </si>
  <si>
    <t xml:space="preserve">Przebudowa drogi gminnej we wsi Wierzchy                                         </t>
  </si>
  <si>
    <t xml:space="preserve">Przebudowa drogi gminnej we wsi Zalesie                                       </t>
  </si>
  <si>
    <t>Dotacja dla Samorządu Województwa Mazowieckiego na inwestycje na podstawie prozumienia z przeznaczeniem na realizację projektu EA Priorytet II.. Działanie1.2 - Rozwój e-usług w ramach RPO Województwa Mazowieckiego</t>
  </si>
  <si>
    <t xml:space="preserve">Modernizacja oświetlenia ulicznego na terenie gminy -                                                      </t>
  </si>
  <si>
    <t xml:space="preserve">Modernizacja stadionu miejskiego przy ulicy Ogrodowej w Nowym Mieście nad Pilicą                         </t>
  </si>
  <si>
    <t>PLAN WYDATKÓW NA ZADANIA INWESTYCYJNE W 2011 ROKU</t>
  </si>
  <si>
    <t xml:space="preserve">   </t>
  </si>
  <si>
    <t>RADY MIEJSKIEJ W NOWYM MIEŚCIE NAD PILICĄ</t>
  </si>
  <si>
    <t>6050  6057 6059</t>
  </si>
  <si>
    <t>9</t>
  </si>
  <si>
    <t>10</t>
  </si>
  <si>
    <t xml:space="preserve">Budowa sieci wodociągowej Rudki - Nowe Strzałki </t>
  </si>
  <si>
    <t xml:space="preserve">Budowa sieci wodociągowej z przyłączami Łęgonice - Nowe Miasto </t>
  </si>
  <si>
    <t>ZAŁĄCZNIK NR 3</t>
  </si>
  <si>
    <t>921</t>
  </si>
  <si>
    <t>92109</t>
  </si>
  <si>
    <t>Budowa obiektu społeczno - kulturalnego w Nowym Mieście nad Pilicą przy pl. O.H. Koźmińskiego (wyburzenie i rozbiórka zdewastowanego obiektu budowlanego)</t>
  </si>
  <si>
    <t>DZIAŁ 921</t>
  </si>
  <si>
    <t>6060</t>
  </si>
  <si>
    <t>Kosiarka samojezdna</t>
  </si>
  <si>
    <t xml:space="preserve">Budowa kanalizacji sanitarnej wraz z przyłączami w ul. Góra w Nowym Mieście nad Pilicą - II etap"                           </t>
  </si>
  <si>
    <t>21</t>
  </si>
  <si>
    <t>22</t>
  </si>
  <si>
    <t xml:space="preserve">Budowa sieci wodociągowej we wsi Żdżary - przełożenie wodociągu                         </t>
  </si>
  <si>
    <t>A. 250 000,00
B.
C.    
…</t>
  </si>
  <si>
    <t xml:space="preserve">Odbudowa drewnianego mostu na rzece Pilicy w miejscowości Gostomia                                </t>
  </si>
  <si>
    <t>75023</t>
  </si>
  <si>
    <t>Zakup serwera dla Urzędu Miasta i Gminy</t>
  </si>
  <si>
    <t xml:space="preserve">Budowa kanalizacji burzowej w ul. Południowej w Nowym Mieście nad Pilicą                           </t>
  </si>
  <si>
    <t>Budowa sieci wodociągowej                    z przyłączami Zalesie - Nowe Strzałki</t>
  </si>
  <si>
    <t>20</t>
  </si>
  <si>
    <t>851</t>
  </si>
  <si>
    <t>85111</t>
  </si>
  <si>
    <t>Dotacja dla Starostwa Powiatowego w Grójcu na dofinansowanie inwestycji w zakresie zakupu sprzętu do rehabilitacji dla SP ZOZ w Nowym Mieście nad Pilicą</t>
  </si>
  <si>
    <t>DZIAŁ 851</t>
  </si>
  <si>
    <t>90003</t>
  </si>
  <si>
    <t>A.      
B. 58 000,00
C.
…</t>
  </si>
  <si>
    <t>A.  1 484 000,00     
B.
C.   80 000,00
…</t>
  </si>
  <si>
    <t>DZIAŁ 754</t>
  </si>
  <si>
    <t>27</t>
  </si>
  <si>
    <t>754</t>
  </si>
  <si>
    <t>75412</t>
  </si>
  <si>
    <t>Zakup zestawu hydraulicznych narzędzi ratowniczych dla OSP Nowe Miasto</t>
  </si>
  <si>
    <t xml:space="preserve">A.      
B. 16 000,00
C.
</t>
  </si>
  <si>
    <t>11</t>
  </si>
  <si>
    <t>Przebudowa targowiska stałego         w Nowym Mieście nad Pilicą</t>
  </si>
  <si>
    <t>12</t>
  </si>
  <si>
    <t>28</t>
  </si>
  <si>
    <t>29</t>
  </si>
  <si>
    <t>7</t>
  </si>
  <si>
    <t>500</t>
  </si>
  <si>
    <t>50095</t>
  </si>
  <si>
    <t>DZIAŁ 500</t>
  </si>
  <si>
    <t>Budowa garażu w msc Domanieiwce (dokumentacja)</t>
  </si>
  <si>
    <t>30</t>
  </si>
  <si>
    <t>31</t>
  </si>
  <si>
    <t>Przebudowa drogi gminnej Nowe Bieliny - Jankowice</t>
  </si>
  <si>
    <t>Zakup choinki (iluminacja świetlna) na Pl. O.H. Koźmińskiego w Nowym Mieście nad Pilicą</t>
  </si>
  <si>
    <t>75075</t>
  </si>
  <si>
    <t>23</t>
  </si>
  <si>
    <t>32</t>
  </si>
  <si>
    <t>33</t>
  </si>
  <si>
    <t>Zakup ozdobnej iluminacji świetlnej na obudowę fontanny na Pl. Kościuszki w Nowym Mieście nad Pilicą</t>
  </si>
  <si>
    <t xml:space="preserve">Zakup ozdobnej iluminacji świetlnej - przewieszka </t>
  </si>
  <si>
    <t>24</t>
  </si>
  <si>
    <t>34</t>
  </si>
  <si>
    <t>Zakup samochodu specjalistycznego do zbiórki odpadów segregowanych i niesegregowanych z terenu miasta i gminy Nowe Miasto nad Pilicą</t>
  </si>
  <si>
    <t>25</t>
  </si>
  <si>
    <t>DO UCHWAŁY NR  XIV/66/2011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</si>
</sst>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left" vertical="center" wrapText="1"/>
    </xf>
    <xf numFmtId="4" fontId="0" fillId="25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right" vertical="center"/>
    </xf>
    <xf numFmtId="49" fontId="0" fillId="25" borderId="10" xfId="0" applyNumberFormat="1" applyFont="1" applyFill="1" applyBorder="1" applyAlignment="1">
      <alignment horizontal="left" vertical="top" wrapText="1"/>
    </xf>
    <xf numFmtId="49" fontId="0" fillId="25" borderId="10" xfId="0" applyNumberFormat="1" applyFont="1" applyFill="1" applyBorder="1" applyAlignment="1">
      <alignment vertical="center" wrapText="1"/>
    </xf>
    <xf numFmtId="49" fontId="0" fillId="25" borderId="10" xfId="0" applyNumberFormat="1" applyFont="1" applyFill="1" applyBorder="1" applyAlignment="1">
      <alignment vertical="distributed" wrapText="1"/>
    </xf>
    <xf numFmtId="0" fontId="21" fillId="0" borderId="10" xfId="0" applyFont="1" applyBorder="1" applyAlignment="1">
      <alignment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right" vertical="center"/>
    </xf>
    <xf numFmtId="4" fontId="0" fillId="26" borderId="10" xfId="0" applyNumberFormat="1" applyFont="1" applyFill="1" applyBorder="1" applyAlignment="1">
      <alignment vertical="center"/>
    </xf>
    <xf numFmtId="49" fontId="0" fillId="26" borderId="10" xfId="0" applyNumberFormat="1" applyFill="1" applyBorder="1" applyAlignment="1">
      <alignment horizontal="left" vertical="center" wrapText="1"/>
    </xf>
    <xf numFmtId="49" fontId="0" fillId="26" borderId="10" xfId="0" applyNumberFormat="1" applyFill="1" applyBorder="1" applyAlignment="1">
      <alignment horizontal="right" vertical="center"/>
    </xf>
    <xf numFmtId="0" fontId="30" fillId="0" borderId="10" xfId="0" applyFont="1" applyBorder="1" applyAlignment="1">
      <alignment vertical="center" wrapText="1"/>
    </xf>
    <xf numFmtId="4" fontId="29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0" fillId="25" borderId="10" xfId="0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25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  <xf numFmtId="49" fontId="0" fillId="26" borderId="1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49" fontId="23" fillId="26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left" vertical="center" wrapText="1"/>
    </xf>
    <xf numFmtId="4" fontId="23" fillId="26" borderId="10" xfId="0" applyNumberFormat="1" applyFont="1" applyFill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4" fontId="31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49" fontId="23" fillId="25" borderId="10" xfId="0" applyNumberFormat="1" applyFont="1" applyFill="1" applyBorder="1" applyAlignment="1">
      <alignment vertical="center" wrapText="1"/>
    </xf>
    <xf numFmtId="4" fontId="23" fillId="0" borderId="10" xfId="0" applyNumberFormat="1" applyFont="1" applyBorder="1" applyAlignment="1">
      <alignment vertical="center"/>
    </xf>
    <xf numFmtId="4" fontId="0" fillId="26" borderId="12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26" borderId="12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right" vertical="center"/>
    </xf>
    <xf numFmtId="49" fontId="27" fillId="26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>
      <alignment horizontal="left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8" fillId="20" borderId="13" xfId="0" applyFont="1" applyFill="1" applyBorder="1" applyAlignment="1">
      <alignment horizontal="center" vertical="center"/>
    </xf>
    <xf numFmtId="0" fontId="28" fillId="20" borderId="14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right" vertical="center"/>
    </xf>
    <xf numFmtId="0" fontId="23" fillId="4" borderId="14" xfId="0" applyFont="1" applyFill="1" applyBorder="1" applyAlignment="1">
      <alignment horizontal="right" vertical="center"/>
    </xf>
    <xf numFmtId="0" fontId="23" fillId="4" borderId="15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0" fillId="26" borderId="12" xfId="0" applyNumberFormat="1" applyFill="1" applyBorder="1" applyAlignment="1" applyProtection="1">
      <alignment horizontal="righ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Layout" workbookViewId="0" topLeftCell="A1">
      <selection activeCell="A2" sqref="A2:L2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25390625" style="2" customWidth="1"/>
    <col min="4" max="4" width="6.75390625" style="2" customWidth="1"/>
    <col min="5" max="5" width="31.125" style="2" customWidth="1"/>
    <col min="6" max="6" width="14.375" style="2" customWidth="1"/>
    <col min="7" max="7" width="13.25390625" style="2" customWidth="1"/>
    <col min="8" max="8" width="11.875" style="2" customWidth="1"/>
    <col min="9" max="9" width="11.75390625" style="2" bestFit="1" customWidth="1"/>
    <col min="10" max="10" width="12.125" style="2" customWidth="1"/>
    <col min="11" max="11" width="13.00390625" style="2" customWidth="1"/>
    <col min="12" max="12" width="13.875" style="2" customWidth="1"/>
    <col min="13" max="16384" width="9.00390625" style="2" customWidth="1"/>
  </cols>
  <sheetData>
    <row r="1" spans="1:12" ht="15.75">
      <c r="A1" s="84" t="s">
        <v>73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5.75">
      <c r="A2" s="84" t="s">
        <v>128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.75">
      <c r="A3" s="84" t="s">
        <v>67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9.5" customHeight="1">
      <c r="A4" s="84" t="s">
        <v>65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 t="s">
        <v>0</v>
      </c>
    </row>
    <row r="6" spans="1:12" s="4" customFormat="1" ht="19.5" customHeight="1">
      <c r="A6" s="82" t="s">
        <v>1</v>
      </c>
      <c r="B6" s="82" t="s">
        <v>2</v>
      </c>
      <c r="C6" s="82" t="s">
        <v>3</v>
      </c>
      <c r="D6" s="82" t="s">
        <v>4</v>
      </c>
      <c r="E6" s="81" t="s">
        <v>49</v>
      </c>
      <c r="F6" s="81" t="s">
        <v>5</v>
      </c>
      <c r="G6" s="85" t="s">
        <v>6</v>
      </c>
      <c r="H6" s="86"/>
      <c r="I6" s="86"/>
      <c r="J6" s="86"/>
      <c r="K6" s="86"/>
      <c r="L6" s="81" t="s">
        <v>7</v>
      </c>
    </row>
    <row r="7" spans="1:12" s="4" customFormat="1" ht="19.5" customHeight="1">
      <c r="A7" s="82"/>
      <c r="B7" s="82"/>
      <c r="C7" s="82"/>
      <c r="D7" s="82"/>
      <c r="E7" s="81"/>
      <c r="F7" s="81"/>
      <c r="G7" s="81" t="s">
        <v>48</v>
      </c>
      <c r="H7" s="81" t="s">
        <v>66</v>
      </c>
      <c r="I7" s="81"/>
      <c r="J7" s="81"/>
      <c r="K7" s="81"/>
      <c r="L7" s="81"/>
    </row>
    <row r="8" spans="1:12" s="4" customFormat="1" ht="29.25" customHeight="1">
      <c r="A8" s="82"/>
      <c r="B8" s="82"/>
      <c r="C8" s="82"/>
      <c r="D8" s="82"/>
      <c r="E8" s="81"/>
      <c r="F8" s="81"/>
      <c r="G8" s="81"/>
      <c r="H8" s="81" t="s">
        <v>47</v>
      </c>
      <c r="I8" s="81" t="s">
        <v>8</v>
      </c>
      <c r="J8" s="83" t="s">
        <v>9</v>
      </c>
      <c r="K8" s="81" t="s">
        <v>10</v>
      </c>
      <c r="L8" s="81"/>
    </row>
    <row r="9" spans="1:12" s="4" customFormat="1" ht="19.5" customHeight="1">
      <c r="A9" s="82"/>
      <c r="B9" s="82"/>
      <c r="C9" s="82"/>
      <c r="D9" s="82"/>
      <c r="E9" s="81"/>
      <c r="F9" s="81"/>
      <c r="G9" s="81"/>
      <c r="H9" s="81"/>
      <c r="I9" s="81"/>
      <c r="J9" s="83"/>
      <c r="K9" s="81"/>
      <c r="L9" s="81"/>
    </row>
    <row r="10" spans="1:12" s="4" customFormat="1" ht="24.75" customHeight="1">
      <c r="A10" s="82"/>
      <c r="B10" s="82"/>
      <c r="C10" s="82"/>
      <c r="D10" s="82"/>
      <c r="E10" s="81"/>
      <c r="F10" s="81"/>
      <c r="G10" s="81"/>
      <c r="H10" s="81"/>
      <c r="I10" s="81"/>
      <c r="J10" s="83"/>
      <c r="K10" s="81"/>
      <c r="L10" s="81"/>
    </row>
    <row r="11" spans="1:12" ht="12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7</v>
      </c>
      <c r="G11" s="5">
        <v>8</v>
      </c>
      <c r="H11" s="5">
        <v>9</v>
      </c>
      <c r="I11" s="5">
        <v>10</v>
      </c>
      <c r="J11" s="5">
        <v>11</v>
      </c>
      <c r="K11" s="5">
        <v>12</v>
      </c>
      <c r="L11" s="5">
        <v>15</v>
      </c>
    </row>
    <row r="12" spans="1:12" ht="40.5" customHeight="1">
      <c r="A12" s="30">
        <v>1</v>
      </c>
      <c r="B12" s="31" t="s">
        <v>11</v>
      </c>
      <c r="C12" s="31" t="s">
        <v>12</v>
      </c>
      <c r="D12" s="32" t="s">
        <v>45</v>
      </c>
      <c r="E12" s="33" t="s">
        <v>83</v>
      </c>
      <c r="F12" s="34">
        <f>G12</f>
        <v>207000</v>
      </c>
      <c r="G12" s="34">
        <f>H12+I12+K12</f>
        <v>207000</v>
      </c>
      <c r="H12" s="34">
        <v>85290</v>
      </c>
      <c r="I12" s="34">
        <v>0</v>
      </c>
      <c r="J12" s="47" t="s">
        <v>14</v>
      </c>
      <c r="K12" s="34">
        <v>121710</v>
      </c>
      <c r="L12" s="35" t="s">
        <v>15</v>
      </c>
    </row>
    <row r="13" spans="1:12" ht="32.25" customHeight="1">
      <c r="A13" s="63">
        <v>2</v>
      </c>
      <c r="B13" s="64" t="s">
        <v>11</v>
      </c>
      <c r="C13" s="64" t="s">
        <v>12</v>
      </c>
      <c r="D13" s="64" t="s">
        <v>13</v>
      </c>
      <c r="E13" s="65" t="s">
        <v>50</v>
      </c>
      <c r="F13" s="66">
        <v>0</v>
      </c>
      <c r="G13" s="66">
        <v>0</v>
      </c>
      <c r="H13" s="66">
        <v>0</v>
      </c>
      <c r="I13" s="66">
        <v>0</v>
      </c>
      <c r="J13" s="67" t="s">
        <v>14</v>
      </c>
      <c r="K13" s="66">
        <v>0</v>
      </c>
      <c r="L13" s="62" t="s">
        <v>15</v>
      </c>
    </row>
    <row r="14" spans="1:12" ht="36.75" customHeight="1">
      <c r="A14" s="5">
        <v>3</v>
      </c>
      <c r="B14" s="6" t="s">
        <v>11</v>
      </c>
      <c r="C14" s="6" t="s">
        <v>34</v>
      </c>
      <c r="D14" s="6" t="s">
        <v>13</v>
      </c>
      <c r="E14" s="18" t="s">
        <v>51</v>
      </c>
      <c r="F14" s="19">
        <v>0</v>
      </c>
      <c r="G14" s="19">
        <v>0</v>
      </c>
      <c r="H14" s="19">
        <v>0</v>
      </c>
      <c r="I14" s="19">
        <v>0</v>
      </c>
      <c r="J14" s="40" t="s">
        <v>14</v>
      </c>
      <c r="K14" s="19">
        <v>0</v>
      </c>
      <c r="L14" s="8" t="s">
        <v>15</v>
      </c>
    </row>
    <row r="15" spans="1:12" ht="45" customHeight="1">
      <c r="A15" s="30">
        <v>4</v>
      </c>
      <c r="B15" s="31" t="s">
        <v>11</v>
      </c>
      <c r="C15" s="31" t="s">
        <v>12</v>
      </c>
      <c r="D15" s="32" t="s">
        <v>68</v>
      </c>
      <c r="E15" s="33" t="s">
        <v>71</v>
      </c>
      <c r="F15" s="34">
        <v>1308</v>
      </c>
      <c r="G15" s="34">
        <v>1308</v>
      </c>
      <c r="H15" s="34">
        <v>357</v>
      </c>
      <c r="I15" s="34">
        <v>0</v>
      </c>
      <c r="J15" s="40" t="s">
        <v>14</v>
      </c>
      <c r="K15" s="34">
        <v>951</v>
      </c>
      <c r="L15" s="35" t="s">
        <v>15</v>
      </c>
    </row>
    <row r="16" spans="1:12" ht="39" customHeight="1">
      <c r="A16" s="30">
        <v>5</v>
      </c>
      <c r="B16" s="31" t="s">
        <v>11</v>
      </c>
      <c r="C16" s="31" t="s">
        <v>12</v>
      </c>
      <c r="D16" s="32" t="s">
        <v>68</v>
      </c>
      <c r="E16" s="33" t="s">
        <v>72</v>
      </c>
      <c r="F16" s="34">
        <v>3000</v>
      </c>
      <c r="G16" s="34">
        <v>3000</v>
      </c>
      <c r="H16" s="34">
        <v>1826</v>
      </c>
      <c r="I16" s="34">
        <v>0</v>
      </c>
      <c r="J16" s="40" t="s">
        <v>14</v>
      </c>
      <c r="K16" s="34">
        <v>1174</v>
      </c>
      <c r="L16" s="35" t="s">
        <v>15</v>
      </c>
    </row>
    <row r="17" spans="1:12" ht="39" customHeight="1">
      <c r="A17" s="30">
        <v>6</v>
      </c>
      <c r="B17" s="31" t="s">
        <v>11</v>
      </c>
      <c r="C17" s="31" t="s">
        <v>12</v>
      </c>
      <c r="D17" s="32" t="s">
        <v>13</v>
      </c>
      <c r="E17" s="33" t="s">
        <v>89</v>
      </c>
      <c r="F17" s="34">
        <v>20000</v>
      </c>
      <c r="G17" s="34">
        <v>20000</v>
      </c>
      <c r="H17" s="34">
        <v>20000</v>
      </c>
      <c r="I17" s="34">
        <v>0</v>
      </c>
      <c r="J17" s="47" t="s">
        <v>14</v>
      </c>
      <c r="K17" s="34">
        <v>0</v>
      </c>
      <c r="L17" s="35" t="s">
        <v>15</v>
      </c>
    </row>
    <row r="18" spans="1:12" ht="20.25" customHeight="1">
      <c r="A18" s="90" t="s">
        <v>16</v>
      </c>
      <c r="B18" s="90"/>
      <c r="C18" s="90"/>
      <c r="D18" s="90"/>
      <c r="E18" s="90"/>
      <c r="F18" s="9">
        <f>F12+F13+F14+F15+F16+F17</f>
        <v>231308</v>
      </c>
      <c r="G18" s="9">
        <f>G12+G13+G14+G15+G16+G17</f>
        <v>231308</v>
      </c>
      <c r="H18" s="9">
        <f>H12+H13+H14+H15+H16+H17</f>
        <v>107473</v>
      </c>
      <c r="I18" s="9">
        <f>I12+I13+I14+I15+I16+I17</f>
        <v>0</v>
      </c>
      <c r="J18" s="9">
        <v>0</v>
      </c>
      <c r="K18" s="9">
        <f>K12+K13+K14+K15+K16</f>
        <v>123835</v>
      </c>
      <c r="L18" s="9"/>
    </row>
    <row r="19" spans="1:12" ht="104.25" customHeight="1">
      <c r="A19" s="24" t="s">
        <v>109</v>
      </c>
      <c r="B19" s="24" t="s">
        <v>38</v>
      </c>
      <c r="C19" s="24" t="s">
        <v>39</v>
      </c>
      <c r="D19" s="24" t="s">
        <v>40</v>
      </c>
      <c r="E19" s="26" t="s">
        <v>52</v>
      </c>
      <c r="F19" s="14">
        <f>G19</f>
        <v>16065</v>
      </c>
      <c r="G19" s="14">
        <f>H19</f>
        <v>16065</v>
      </c>
      <c r="H19" s="14">
        <v>16065</v>
      </c>
      <c r="I19" s="14">
        <v>0</v>
      </c>
      <c r="J19" s="40" t="s">
        <v>14</v>
      </c>
      <c r="K19" s="19">
        <v>0</v>
      </c>
      <c r="L19" s="8" t="s">
        <v>15</v>
      </c>
    </row>
    <row r="20" spans="1:12" ht="20.25" customHeight="1">
      <c r="A20" s="90" t="s">
        <v>41</v>
      </c>
      <c r="B20" s="90"/>
      <c r="C20" s="90"/>
      <c r="D20" s="90"/>
      <c r="E20" s="90"/>
      <c r="F20" s="9">
        <f>F19</f>
        <v>16065</v>
      </c>
      <c r="G20" s="9">
        <f>G19</f>
        <v>16065</v>
      </c>
      <c r="H20" s="9">
        <f>H19</f>
        <v>16065</v>
      </c>
      <c r="I20" s="9">
        <f>I19</f>
        <v>0</v>
      </c>
      <c r="J20" s="15">
        <v>0</v>
      </c>
      <c r="K20" s="9">
        <f>K19</f>
        <v>0</v>
      </c>
      <c r="L20" s="9"/>
    </row>
    <row r="21" spans="1:12" ht="36.75" customHeight="1">
      <c r="A21" s="30">
        <v>8</v>
      </c>
      <c r="B21" s="50" t="s">
        <v>110</v>
      </c>
      <c r="C21" s="50" t="s">
        <v>111</v>
      </c>
      <c r="D21" s="32" t="s">
        <v>13</v>
      </c>
      <c r="E21" s="33" t="s">
        <v>105</v>
      </c>
      <c r="F21" s="34">
        <v>30000</v>
      </c>
      <c r="G21" s="34">
        <v>30000</v>
      </c>
      <c r="H21" s="34">
        <v>30000</v>
      </c>
      <c r="I21" s="34">
        <v>0</v>
      </c>
      <c r="J21" s="47" t="s">
        <v>14</v>
      </c>
      <c r="K21" s="34">
        <v>0</v>
      </c>
      <c r="L21" s="35" t="s">
        <v>15</v>
      </c>
    </row>
    <row r="22" spans="1:12" ht="20.25" customHeight="1">
      <c r="A22" s="90" t="s">
        <v>112</v>
      </c>
      <c r="B22" s="90"/>
      <c r="C22" s="90"/>
      <c r="D22" s="90"/>
      <c r="E22" s="90"/>
      <c r="F22" s="9">
        <f>F21</f>
        <v>30000</v>
      </c>
      <c r="G22" s="9">
        <f>G21</f>
        <v>30000</v>
      </c>
      <c r="H22" s="9">
        <f>H21</f>
        <v>30000</v>
      </c>
      <c r="I22" s="9">
        <f>I21</f>
        <v>0</v>
      </c>
      <c r="J22" s="15">
        <v>0</v>
      </c>
      <c r="K22" s="9">
        <f>K21</f>
        <v>0</v>
      </c>
      <c r="L22" s="9"/>
    </row>
    <row r="23" spans="1:12" ht="90" customHeight="1">
      <c r="A23" s="12" t="s">
        <v>69</v>
      </c>
      <c r="B23" s="12" t="s">
        <v>17</v>
      </c>
      <c r="C23" s="12" t="s">
        <v>35</v>
      </c>
      <c r="D23" s="12" t="s">
        <v>36</v>
      </c>
      <c r="E23" s="25" t="s">
        <v>53</v>
      </c>
      <c r="F23" s="14">
        <f>G23</f>
        <v>758000</v>
      </c>
      <c r="G23" s="14">
        <v>758000</v>
      </c>
      <c r="H23" s="14">
        <v>758000</v>
      </c>
      <c r="I23" s="14">
        <v>0</v>
      </c>
      <c r="J23" s="40" t="s">
        <v>14</v>
      </c>
      <c r="K23" s="14">
        <v>0</v>
      </c>
      <c r="L23" s="8" t="s">
        <v>15</v>
      </c>
    </row>
    <row r="24" spans="1:12" ht="80.25" customHeight="1">
      <c r="A24" s="12" t="s">
        <v>70</v>
      </c>
      <c r="B24" s="12" t="s">
        <v>17</v>
      </c>
      <c r="C24" s="12" t="s">
        <v>35</v>
      </c>
      <c r="D24" s="12" t="s">
        <v>36</v>
      </c>
      <c r="E24" s="25" t="s">
        <v>54</v>
      </c>
      <c r="F24" s="14">
        <v>0</v>
      </c>
      <c r="G24" s="14">
        <v>0</v>
      </c>
      <c r="H24" s="14">
        <v>0</v>
      </c>
      <c r="I24" s="14">
        <v>0</v>
      </c>
      <c r="J24" s="40" t="s">
        <v>14</v>
      </c>
      <c r="K24" s="14">
        <v>0</v>
      </c>
      <c r="L24" s="8" t="s">
        <v>15</v>
      </c>
    </row>
    <row r="25" spans="1:12" ht="103.5" customHeight="1">
      <c r="A25" s="12" t="s">
        <v>104</v>
      </c>
      <c r="B25" s="12" t="s">
        <v>17</v>
      </c>
      <c r="C25" s="12" t="s">
        <v>37</v>
      </c>
      <c r="D25" s="12" t="s">
        <v>36</v>
      </c>
      <c r="E25" s="27" t="s">
        <v>55</v>
      </c>
      <c r="F25" s="14">
        <v>0</v>
      </c>
      <c r="G25" s="14">
        <v>0</v>
      </c>
      <c r="H25" s="14">
        <v>0</v>
      </c>
      <c r="I25" s="14">
        <v>0</v>
      </c>
      <c r="J25" s="40" t="s">
        <v>14</v>
      </c>
      <c r="K25" s="14">
        <v>0</v>
      </c>
      <c r="L25" s="8" t="s">
        <v>15</v>
      </c>
    </row>
    <row r="26" spans="1:12" ht="48" customHeight="1">
      <c r="A26" s="53" t="s">
        <v>106</v>
      </c>
      <c r="B26" s="43" t="s">
        <v>17</v>
      </c>
      <c r="C26" s="43" t="s">
        <v>18</v>
      </c>
      <c r="D26" s="43" t="s">
        <v>13</v>
      </c>
      <c r="E26" s="44" t="s">
        <v>56</v>
      </c>
      <c r="F26" s="37">
        <f>G26</f>
        <v>95000</v>
      </c>
      <c r="G26" s="37">
        <f>H26</f>
        <v>95000</v>
      </c>
      <c r="H26" s="37">
        <v>95000</v>
      </c>
      <c r="I26" s="37">
        <v>0</v>
      </c>
      <c r="J26" s="47" t="s">
        <v>14</v>
      </c>
      <c r="K26" s="34">
        <v>0</v>
      </c>
      <c r="L26" s="35" t="s">
        <v>15</v>
      </c>
    </row>
    <row r="27" spans="1:12" ht="49.5" customHeight="1">
      <c r="A27" s="30">
        <v>13</v>
      </c>
      <c r="B27" s="31" t="s">
        <v>17</v>
      </c>
      <c r="C27" s="31" t="s">
        <v>18</v>
      </c>
      <c r="D27" s="31" t="s">
        <v>13</v>
      </c>
      <c r="E27" s="48" t="s">
        <v>57</v>
      </c>
      <c r="F27" s="46">
        <v>29000</v>
      </c>
      <c r="G27" s="46">
        <f>H27</f>
        <v>29000</v>
      </c>
      <c r="H27" s="46">
        <v>29000</v>
      </c>
      <c r="I27" s="46">
        <v>0</v>
      </c>
      <c r="J27" s="45" t="s">
        <v>14</v>
      </c>
      <c r="K27" s="46">
        <v>0</v>
      </c>
      <c r="L27" s="35" t="s">
        <v>15</v>
      </c>
    </row>
    <row r="28" spans="1:12" ht="42" customHeight="1">
      <c r="A28" s="30">
        <v>14</v>
      </c>
      <c r="B28" s="31" t="s">
        <v>17</v>
      </c>
      <c r="C28" s="31" t="s">
        <v>18</v>
      </c>
      <c r="D28" s="31" t="s">
        <v>13</v>
      </c>
      <c r="E28" s="52" t="s">
        <v>58</v>
      </c>
      <c r="F28" s="46">
        <v>220000</v>
      </c>
      <c r="G28" s="46">
        <v>220000</v>
      </c>
      <c r="H28" s="46">
        <v>162000</v>
      </c>
      <c r="I28" s="46">
        <v>0</v>
      </c>
      <c r="J28" s="45" t="s">
        <v>96</v>
      </c>
      <c r="K28" s="46">
        <v>0</v>
      </c>
      <c r="L28" s="35" t="s">
        <v>15</v>
      </c>
    </row>
    <row r="29" spans="1:12" ht="36" customHeight="1">
      <c r="A29" s="30">
        <v>15</v>
      </c>
      <c r="B29" s="31" t="s">
        <v>17</v>
      </c>
      <c r="C29" s="31" t="s">
        <v>18</v>
      </c>
      <c r="D29" s="31" t="s">
        <v>13</v>
      </c>
      <c r="E29" s="48" t="s">
        <v>59</v>
      </c>
      <c r="F29" s="46">
        <v>160000</v>
      </c>
      <c r="G29" s="46">
        <v>160000</v>
      </c>
      <c r="H29" s="46">
        <v>160000</v>
      </c>
      <c r="I29" s="46">
        <v>0</v>
      </c>
      <c r="J29" s="45" t="s">
        <v>14</v>
      </c>
      <c r="K29" s="46">
        <v>0</v>
      </c>
      <c r="L29" s="35" t="s">
        <v>15</v>
      </c>
    </row>
    <row r="30" spans="1:12" ht="39" customHeight="1">
      <c r="A30" s="30">
        <v>16</v>
      </c>
      <c r="B30" s="31" t="s">
        <v>17</v>
      </c>
      <c r="C30" s="31" t="s">
        <v>18</v>
      </c>
      <c r="D30" s="31" t="s">
        <v>13</v>
      </c>
      <c r="E30" s="48" t="s">
        <v>60</v>
      </c>
      <c r="F30" s="46">
        <v>167000</v>
      </c>
      <c r="G30" s="46">
        <v>167000</v>
      </c>
      <c r="H30" s="46">
        <v>167000</v>
      </c>
      <c r="I30" s="46">
        <v>0</v>
      </c>
      <c r="J30" s="45" t="s">
        <v>14</v>
      </c>
      <c r="K30" s="46">
        <v>0</v>
      </c>
      <c r="L30" s="35" t="s">
        <v>15</v>
      </c>
    </row>
    <row r="31" spans="1:12" ht="43.5" customHeight="1">
      <c r="A31" s="30">
        <v>17</v>
      </c>
      <c r="B31" s="31" t="s">
        <v>17</v>
      </c>
      <c r="C31" s="31" t="s">
        <v>18</v>
      </c>
      <c r="D31" s="31" t="s">
        <v>13</v>
      </c>
      <c r="E31" s="48" t="s">
        <v>61</v>
      </c>
      <c r="F31" s="46">
        <v>216000</v>
      </c>
      <c r="G31" s="46">
        <v>216000</v>
      </c>
      <c r="H31" s="46">
        <v>216000</v>
      </c>
      <c r="I31" s="46">
        <v>0</v>
      </c>
      <c r="J31" s="45" t="s">
        <v>14</v>
      </c>
      <c r="K31" s="46">
        <v>0</v>
      </c>
      <c r="L31" s="35" t="s">
        <v>15</v>
      </c>
    </row>
    <row r="32" spans="1:12" ht="48.75" customHeight="1">
      <c r="A32" s="30">
        <v>18</v>
      </c>
      <c r="B32" s="31" t="s">
        <v>17</v>
      </c>
      <c r="C32" s="31" t="s">
        <v>18</v>
      </c>
      <c r="D32" s="31" t="s">
        <v>13</v>
      </c>
      <c r="E32" s="48" t="s">
        <v>85</v>
      </c>
      <c r="F32" s="46">
        <f>G32</f>
        <v>1880000</v>
      </c>
      <c r="G32" s="46">
        <v>1880000</v>
      </c>
      <c r="H32" s="46">
        <v>316000</v>
      </c>
      <c r="I32" s="46">
        <v>0</v>
      </c>
      <c r="J32" s="45" t="s">
        <v>97</v>
      </c>
      <c r="K32" s="46">
        <v>0</v>
      </c>
      <c r="L32" s="35" t="s">
        <v>15</v>
      </c>
    </row>
    <row r="33" spans="1:12" ht="43.5" customHeight="1">
      <c r="A33" s="30">
        <v>19</v>
      </c>
      <c r="B33" s="50" t="s">
        <v>17</v>
      </c>
      <c r="C33" s="50" t="s">
        <v>18</v>
      </c>
      <c r="D33" s="50" t="s">
        <v>13</v>
      </c>
      <c r="E33" s="55" t="s">
        <v>116</v>
      </c>
      <c r="F33" s="46">
        <v>25000</v>
      </c>
      <c r="G33" s="46">
        <v>25000</v>
      </c>
      <c r="H33" s="46">
        <v>25000</v>
      </c>
      <c r="I33" s="46">
        <v>0</v>
      </c>
      <c r="J33" s="45" t="s">
        <v>14</v>
      </c>
      <c r="K33" s="46">
        <v>0</v>
      </c>
      <c r="L33" s="35" t="s">
        <v>15</v>
      </c>
    </row>
    <row r="34" spans="1:12" s="11" customFormat="1" ht="20.25" customHeight="1">
      <c r="A34" s="90" t="s">
        <v>19</v>
      </c>
      <c r="B34" s="90"/>
      <c r="C34" s="90"/>
      <c r="D34" s="90"/>
      <c r="E34" s="90"/>
      <c r="F34" s="9">
        <f>F23+F24+F25+F26+F27+F28+F29+F30+F31+F32+F33</f>
        <v>3550000</v>
      </c>
      <c r="G34" s="9">
        <f>G23+G24+G25+G26+G27+G28+G29+G30+G31+G32+G33</f>
        <v>3550000</v>
      </c>
      <c r="H34" s="9">
        <f>H23+H24+H25+H26+H27+H28+H29+H30+H31+H32+H33</f>
        <v>1928000</v>
      </c>
      <c r="I34" s="9">
        <f>I23+I24+I25+I26+I27+I28+I29+I30+I31+I32+I33</f>
        <v>0</v>
      </c>
      <c r="J34" s="9">
        <v>1622000</v>
      </c>
      <c r="K34" s="9">
        <f>K23+K24+K25+K26+K27+K28+K29+K30+K31+K32</f>
        <v>0</v>
      </c>
      <c r="L34" s="10"/>
    </row>
    <row r="35" spans="1:12" s="11" customFormat="1" ht="38.25" customHeight="1">
      <c r="A35" s="53" t="s">
        <v>90</v>
      </c>
      <c r="B35" s="43" t="s">
        <v>43</v>
      </c>
      <c r="C35" s="43" t="s">
        <v>86</v>
      </c>
      <c r="D35" s="43" t="s">
        <v>78</v>
      </c>
      <c r="E35" s="44" t="s">
        <v>87</v>
      </c>
      <c r="F35" s="37">
        <v>12300</v>
      </c>
      <c r="G35" s="37">
        <v>12300</v>
      </c>
      <c r="H35" s="37">
        <v>12300</v>
      </c>
      <c r="I35" s="37">
        <v>0</v>
      </c>
      <c r="J35" s="45" t="s">
        <v>33</v>
      </c>
      <c r="K35" s="46">
        <v>0</v>
      </c>
      <c r="L35" s="35" t="s">
        <v>15</v>
      </c>
    </row>
    <row r="36" spans="1:12" s="11" customFormat="1" ht="55.5" customHeight="1">
      <c r="A36" s="57" t="s">
        <v>81</v>
      </c>
      <c r="B36" s="57" t="s">
        <v>43</v>
      </c>
      <c r="C36" s="57" t="s">
        <v>118</v>
      </c>
      <c r="D36" s="57" t="s">
        <v>78</v>
      </c>
      <c r="E36" s="59" t="s">
        <v>122</v>
      </c>
      <c r="F36" s="60">
        <v>21156</v>
      </c>
      <c r="G36" s="60">
        <v>21156</v>
      </c>
      <c r="H36" s="60">
        <v>21156</v>
      </c>
      <c r="I36" s="60">
        <v>0</v>
      </c>
      <c r="J36" s="61" t="s">
        <v>33</v>
      </c>
      <c r="K36" s="69">
        <v>0</v>
      </c>
      <c r="L36" s="62" t="s">
        <v>15</v>
      </c>
    </row>
    <row r="37" spans="1:12" s="11" customFormat="1" ht="43.5" customHeight="1">
      <c r="A37" s="57" t="s">
        <v>82</v>
      </c>
      <c r="B37" s="57" t="s">
        <v>43</v>
      </c>
      <c r="C37" s="57" t="s">
        <v>118</v>
      </c>
      <c r="D37" s="57" t="s">
        <v>78</v>
      </c>
      <c r="E37" s="59" t="s">
        <v>123</v>
      </c>
      <c r="F37" s="60">
        <v>15744</v>
      </c>
      <c r="G37" s="60">
        <v>15744</v>
      </c>
      <c r="H37" s="60">
        <v>15744</v>
      </c>
      <c r="I37" s="60">
        <v>0</v>
      </c>
      <c r="J37" s="61" t="s">
        <v>33</v>
      </c>
      <c r="K37" s="69">
        <v>0</v>
      </c>
      <c r="L37" s="62" t="s">
        <v>15</v>
      </c>
    </row>
    <row r="38" spans="1:12" s="11" customFormat="1" ht="51.75" customHeight="1">
      <c r="A38" s="57" t="s">
        <v>119</v>
      </c>
      <c r="B38" s="57" t="s">
        <v>43</v>
      </c>
      <c r="C38" s="57" t="s">
        <v>118</v>
      </c>
      <c r="D38" s="57" t="s">
        <v>78</v>
      </c>
      <c r="E38" s="68" t="s">
        <v>117</v>
      </c>
      <c r="F38" s="60">
        <v>24600</v>
      </c>
      <c r="G38" s="60">
        <v>24600</v>
      </c>
      <c r="H38" s="60">
        <v>24600</v>
      </c>
      <c r="I38" s="60">
        <v>0</v>
      </c>
      <c r="J38" s="61" t="s">
        <v>33</v>
      </c>
      <c r="K38" s="69">
        <v>0</v>
      </c>
      <c r="L38" s="62" t="s">
        <v>15</v>
      </c>
    </row>
    <row r="39" spans="1:12" s="11" customFormat="1" ht="43.5" customHeight="1">
      <c r="A39" s="12" t="s">
        <v>124</v>
      </c>
      <c r="B39" s="12" t="s">
        <v>43</v>
      </c>
      <c r="C39" s="12" t="s">
        <v>44</v>
      </c>
      <c r="D39" s="12" t="s">
        <v>40</v>
      </c>
      <c r="E39" s="26" t="s">
        <v>62</v>
      </c>
      <c r="F39" s="14">
        <v>15014</v>
      </c>
      <c r="G39" s="14">
        <f>H39</f>
        <v>15014</v>
      </c>
      <c r="H39" s="14">
        <v>15014</v>
      </c>
      <c r="I39" s="7">
        <v>0</v>
      </c>
      <c r="J39" s="28" t="s">
        <v>33</v>
      </c>
      <c r="K39" s="7">
        <v>0</v>
      </c>
      <c r="L39" s="8" t="s">
        <v>15</v>
      </c>
    </row>
    <row r="40" spans="1:12" s="11" customFormat="1" ht="20.25" customHeight="1">
      <c r="A40" s="90" t="s">
        <v>42</v>
      </c>
      <c r="B40" s="90"/>
      <c r="C40" s="90"/>
      <c r="D40" s="90"/>
      <c r="E40" s="90"/>
      <c r="F40" s="9">
        <f>F35+F36+F37+F38+F39</f>
        <v>88814</v>
      </c>
      <c r="G40" s="9">
        <f>G35+G36+G37+G38+G39</f>
        <v>88814</v>
      </c>
      <c r="H40" s="9">
        <f>H35+H36+H37+H38+H39</f>
        <v>88814</v>
      </c>
      <c r="I40" s="9">
        <f>I35+I36+I39</f>
        <v>0</v>
      </c>
      <c r="J40" s="15">
        <v>0</v>
      </c>
      <c r="K40" s="9">
        <f>J40</f>
        <v>0</v>
      </c>
      <c r="L40" s="10"/>
    </row>
    <row r="41" spans="1:12" s="11" customFormat="1" ht="20.25" customHeight="1">
      <c r="A41" s="91" t="s">
        <v>127</v>
      </c>
      <c r="B41" s="77" t="s">
        <v>100</v>
      </c>
      <c r="C41" s="77" t="s">
        <v>101</v>
      </c>
      <c r="D41" s="77" t="s">
        <v>78</v>
      </c>
      <c r="E41" s="79" t="s">
        <v>102</v>
      </c>
      <c r="F41" s="70">
        <v>26000</v>
      </c>
      <c r="G41" s="70">
        <v>26000</v>
      </c>
      <c r="H41" s="70">
        <v>10000</v>
      </c>
      <c r="I41" s="70">
        <v>0</v>
      </c>
      <c r="J41" s="72" t="s">
        <v>103</v>
      </c>
      <c r="K41" s="74">
        <v>0</v>
      </c>
      <c r="L41" s="75" t="s">
        <v>15</v>
      </c>
    </row>
    <row r="42" spans="1:12" s="11" customFormat="1" ht="20.25" customHeight="1">
      <c r="A42" s="78"/>
      <c r="B42" s="78"/>
      <c r="C42" s="78"/>
      <c r="D42" s="78"/>
      <c r="E42" s="80"/>
      <c r="F42" s="71"/>
      <c r="G42" s="71"/>
      <c r="H42" s="71"/>
      <c r="I42" s="71"/>
      <c r="J42" s="73"/>
      <c r="K42" s="71"/>
      <c r="L42" s="76"/>
    </row>
    <row r="43" spans="1:12" s="11" customFormat="1" ht="30" customHeight="1">
      <c r="A43" s="54">
        <v>26</v>
      </c>
      <c r="B43" s="54">
        <v>754</v>
      </c>
      <c r="C43" s="54">
        <v>75412</v>
      </c>
      <c r="D43" s="54">
        <v>6050</v>
      </c>
      <c r="E43" s="56" t="s">
        <v>113</v>
      </c>
      <c r="F43" s="37">
        <v>6000</v>
      </c>
      <c r="G43" s="37">
        <v>6000</v>
      </c>
      <c r="H43" s="37">
        <v>6000</v>
      </c>
      <c r="I43" s="37">
        <v>0</v>
      </c>
      <c r="J43" s="45" t="s">
        <v>33</v>
      </c>
      <c r="K43" s="46">
        <v>0</v>
      </c>
      <c r="L43" s="35" t="s">
        <v>15</v>
      </c>
    </row>
    <row r="44" spans="1:12" s="11" customFormat="1" ht="20.25" customHeight="1">
      <c r="A44" s="90" t="s">
        <v>98</v>
      </c>
      <c r="B44" s="90"/>
      <c r="C44" s="90"/>
      <c r="D44" s="90"/>
      <c r="E44" s="90"/>
      <c r="F44" s="9">
        <f>F41+F43</f>
        <v>32000</v>
      </c>
      <c r="G44" s="9">
        <f>G41+G43</f>
        <v>32000</v>
      </c>
      <c r="H44" s="9">
        <f>H41+H43</f>
        <v>16000</v>
      </c>
      <c r="I44" s="9">
        <f>I41</f>
        <v>0</v>
      </c>
      <c r="J44" s="15">
        <v>16000</v>
      </c>
      <c r="K44" s="9">
        <v>0</v>
      </c>
      <c r="L44" s="10"/>
    </row>
    <row r="45" spans="1:12" s="11" customFormat="1" ht="65.25" customHeight="1">
      <c r="A45" s="39" t="s">
        <v>99</v>
      </c>
      <c r="B45" s="39" t="s">
        <v>91</v>
      </c>
      <c r="C45" s="36" t="s">
        <v>92</v>
      </c>
      <c r="D45" s="36" t="s">
        <v>36</v>
      </c>
      <c r="E45" s="49" t="s">
        <v>93</v>
      </c>
      <c r="F45" s="37">
        <v>30000</v>
      </c>
      <c r="G45" s="37">
        <v>30000</v>
      </c>
      <c r="H45" s="37">
        <v>30000</v>
      </c>
      <c r="I45" s="37">
        <v>0</v>
      </c>
      <c r="J45" s="28" t="s">
        <v>33</v>
      </c>
      <c r="K45" s="37">
        <v>0</v>
      </c>
      <c r="L45" s="35" t="s">
        <v>15</v>
      </c>
    </row>
    <row r="46" spans="1:12" s="11" customFormat="1" ht="20.25" customHeight="1">
      <c r="A46" s="29"/>
      <c r="B46" s="29"/>
      <c r="C46" s="29"/>
      <c r="D46" s="29"/>
      <c r="E46" s="29" t="s">
        <v>94</v>
      </c>
      <c r="F46" s="9">
        <f>F45</f>
        <v>30000</v>
      </c>
      <c r="G46" s="9">
        <f>G45</f>
        <v>30000</v>
      </c>
      <c r="H46" s="9">
        <f>H45</f>
        <v>30000</v>
      </c>
      <c r="I46" s="9">
        <f>I45</f>
        <v>0</v>
      </c>
      <c r="J46" s="15">
        <v>0</v>
      </c>
      <c r="K46" s="9">
        <v>0</v>
      </c>
      <c r="L46" s="42"/>
    </row>
    <row r="47" spans="1:12" ht="48.75" customHeight="1">
      <c r="A47" s="12" t="s">
        <v>107</v>
      </c>
      <c r="B47" s="12" t="s">
        <v>31</v>
      </c>
      <c r="C47" s="12" t="s">
        <v>32</v>
      </c>
      <c r="D47" s="23" t="s">
        <v>45</v>
      </c>
      <c r="E47" s="13" t="s">
        <v>80</v>
      </c>
      <c r="F47" s="14">
        <v>675000</v>
      </c>
      <c r="G47" s="14">
        <v>675000</v>
      </c>
      <c r="H47" s="14">
        <v>364088</v>
      </c>
      <c r="I47" s="14">
        <v>0</v>
      </c>
      <c r="J47" s="28" t="s">
        <v>33</v>
      </c>
      <c r="K47" s="14">
        <v>310912</v>
      </c>
      <c r="L47" s="8" t="s">
        <v>15</v>
      </c>
    </row>
    <row r="48" spans="1:12" ht="41.25" customHeight="1">
      <c r="A48" s="53" t="s">
        <v>108</v>
      </c>
      <c r="B48" s="43" t="s">
        <v>31</v>
      </c>
      <c r="C48" s="43" t="s">
        <v>32</v>
      </c>
      <c r="D48" s="32" t="s">
        <v>13</v>
      </c>
      <c r="E48" s="44" t="s">
        <v>88</v>
      </c>
      <c r="F48" s="37">
        <v>44000</v>
      </c>
      <c r="G48" s="37">
        <v>44000</v>
      </c>
      <c r="H48" s="37">
        <v>44000</v>
      </c>
      <c r="I48" s="37">
        <v>0</v>
      </c>
      <c r="J48" s="45" t="s">
        <v>33</v>
      </c>
      <c r="K48" s="37">
        <v>0</v>
      </c>
      <c r="L48" s="35" t="s">
        <v>15</v>
      </c>
    </row>
    <row r="49" spans="1:12" ht="66.75" customHeight="1">
      <c r="A49" s="57" t="s">
        <v>114</v>
      </c>
      <c r="B49" s="57" t="s">
        <v>31</v>
      </c>
      <c r="C49" s="57" t="s">
        <v>95</v>
      </c>
      <c r="D49" s="58" t="s">
        <v>78</v>
      </c>
      <c r="E49" s="59" t="s">
        <v>126</v>
      </c>
      <c r="F49" s="60">
        <v>0</v>
      </c>
      <c r="G49" s="60">
        <v>0</v>
      </c>
      <c r="H49" s="60">
        <v>0</v>
      </c>
      <c r="I49" s="60">
        <v>0</v>
      </c>
      <c r="J49" s="61" t="s">
        <v>33</v>
      </c>
      <c r="K49" s="60">
        <v>0</v>
      </c>
      <c r="L49" s="62" t="s">
        <v>15</v>
      </c>
    </row>
    <row r="50" spans="1:12" ht="41.25" customHeight="1">
      <c r="A50" s="12" t="s">
        <v>115</v>
      </c>
      <c r="B50" s="12" t="s">
        <v>31</v>
      </c>
      <c r="C50" s="12" t="s">
        <v>20</v>
      </c>
      <c r="D50" s="12" t="s">
        <v>13</v>
      </c>
      <c r="E50" s="13" t="s">
        <v>63</v>
      </c>
      <c r="F50" s="14">
        <v>20000</v>
      </c>
      <c r="G50" s="14">
        <v>20000</v>
      </c>
      <c r="H50" s="14">
        <v>20000</v>
      </c>
      <c r="I50" s="14">
        <v>0</v>
      </c>
      <c r="J50" s="28" t="s">
        <v>33</v>
      </c>
      <c r="K50" s="14">
        <v>0</v>
      </c>
      <c r="L50" s="8" t="s">
        <v>15</v>
      </c>
    </row>
    <row r="51" spans="1:12" ht="20.25" customHeight="1">
      <c r="A51" s="90" t="s">
        <v>21</v>
      </c>
      <c r="B51" s="90"/>
      <c r="C51" s="90"/>
      <c r="D51" s="90"/>
      <c r="E51" s="90"/>
      <c r="F51" s="9">
        <f>F47+F48+F49+F50</f>
        <v>739000</v>
      </c>
      <c r="G51" s="9">
        <f>G47+G48+G49+G50</f>
        <v>739000</v>
      </c>
      <c r="H51" s="9">
        <f>H47+H48+H49+H50</f>
        <v>428088</v>
      </c>
      <c r="I51" s="9">
        <f>I47+I48+I49+I50</f>
        <v>0</v>
      </c>
      <c r="J51" s="9">
        <v>0</v>
      </c>
      <c r="K51" s="9">
        <f>K47+K50</f>
        <v>310912</v>
      </c>
      <c r="L51" s="9"/>
    </row>
    <row r="52" spans="1:12" ht="78.75" customHeight="1">
      <c r="A52" s="39" t="s">
        <v>120</v>
      </c>
      <c r="B52" s="36" t="s">
        <v>74</v>
      </c>
      <c r="C52" s="36" t="s">
        <v>75</v>
      </c>
      <c r="D52" s="36" t="s">
        <v>13</v>
      </c>
      <c r="E52" s="38" t="s">
        <v>76</v>
      </c>
      <c r="F52" s="37">
        <v>50000</v>
      </c>
      <c r="G52" s="37">
        <v>50000</v>
      </c>
      <c r="H52" s="37">
        <v>50000</v>
      </c>
      <c r="I52" s="37">
        <v>0</v>
      </c>
      <c r="J52" s="40" t="s">
        <v>14</v>
      </c>
      <c r="K52" s="14">
        <v>0</v>
      </c>
      <c r="L52" s="8" t="s">
        <v>15</v>
      </c>
    </row>
    <row r="53" spans="1:12" ht="20.25" customHeight="1">
      <c r="A53" s="29"/>
      <c r="B53" s="29"/>
      <c r="C53" s="29"/>
      <c r="D53" s="29"/>
      <c r="E53" s="29" t="s">
        <v>77</v>
      </c>
      <c r="F53" s="9">
        <v>50000</v>
      </c>
      <c r="G53" s="9">
        <v>50000</v>
      </c>
      <c r="H53" s="9">
        <v>50000</v>
      </c>
      <c r="I53" s="9">
        <v>0</v>
      </c>
      <c r="J53" s="41">
        <v>0</v>
      </c>
      <c r="K53" s="9">
        <v>0</v>
      </c>
      <c r="L53" s="9"/>
    </row>
    <row r="54" spans="1:12" ht="39.75" customHeight="1">
      <c r="A54" s="53" t="s">
        <v>121</v>
      </c>
      <c r="B54" s="43" t="s">
        <v>22</v>
      </c>
      <c r="C54" s="43" t="s">
        <v>23</v>
      </c>
      <c r="D54" s="43" t="s">
        <v>13</v>
      </c>
      <c r="E54" s="51" t="s">
        <v>64</v>
      </c>
      <c r="F54" s="37">
        <v>336000</v>
      </c>
      <c r="G54" s="37">
        <v>336000</v>
      </c>
      <c r="H54" s="37">
        <v>86000</v>
      </c>
      <c r="I54" s="37">
        <v>0</v>
      </c>
      <c r="J54" s="45" t="s">
        <v>84</v>
      </c>
      <c r="K54" s="37">
        <v>0</v>
      </c>
      <c r="L54" s="35" t="s">
        <v>15</v>
      </c>
    </row>
    <row r="55" spans="1:12" ht="37.5" customHeight="1">
      <c r="A55" s="12" t="s">
        <v>125</v>
      </c>
      <c r="B55" s="12" t="s">
        <v>22</v>
      </c>
      <c r="C55" s="12" t="s">
        <v>23</v>
      </c>
      <c r="D55" s="12" t="s">
        <v>78</v>
      </c>
      <c r="E55" s="13" t="s">
        <v>79</v>
      </c>
      <c r="F55" s="14">
        <v>12100</v>
      </c>
      <c r="G55" s="14">
        <v>12100</v>
      </c>
      <c r="H55" s="14">
        <v>13100</v>
      </c>
      <c r="I55" s="14">
        <v>0</v>
      </c>
      <c r="J55" s="40" t="s">
        <v>14</v>
      </c>
      <c r="K55" s="14">
        <v>0</v>
      </c>
      <c r="L55" s="8" t="s">
        <v>15</v>
      </c>
    </row>
    <row r="56" spans="1:12" ht="20.25" customHeight="1">
      <c r="A56" s="90" t="s">
        <v>24</v>
      </c>
      <c r="B56" s="90"/>
      <c r="C56" s="90"/>
      <c r="D56" s="90"/>
      <c r="E56" s="90"/>
      <c r="F56" s="9">
        <f>F54+F55</f>
        <v>348100</v>
      </c>
      <c r="G56" s="9">
        <f>G54+G55</f>
        <v>348100</v>
      </c>
      <c r="H56" s="9">
        <f>H54+H55</f>
        <v>99100</v>
      </c>
      <c r="I56" s="9">
        <f>I54+I55</f>
        <v>0</v>
      </c>
      <c r="J56" s="9">
        <v>250000</v>
      </c>
      <c r="K56" s="9">
        <f>K54+K55</f>
        <v>0</v>
      </c>
      <c r="L56" s="10"/>
    </row>
    <row r="57" spans="1:12" ht="24" customHeight="1">
      <c r="A57" s="87" t="s">
        <v>25</v>
      </c>
      <c r="B57" s="88"/>
      <c r="C57" s="88"/>
      <c r="D57" s="88"/>
      <c r="E57" s="89"/>
      <c r="F57" s="21">
        <f>F18+F20+F22+F34+F40+F44+F46+F51+F53+F56</f>
        <v>5115287</v>
      </c>
      <c r="G57" s="21">
        <f>G18+G20+G22+G34+G40+G44+G46+G51+G53+G56</f>
        <v>5115287</v>
      </c>
      <c r="H57" s="21">
        <f>H18+H20+H22+H34+H40+H44+H46+H51+H53+H56</f>
        <v>2793540</v>
      </c>
      <c r="I57" s="21">
        <f>I18+I20+I22+I34+I40+I44+I46+I51+I53+I56</f>
        <v>0</v>
      </c>
      <c r="J57" s="21">
        <f>J18+J20+J34+J40+J44+J46+J51+J53+J56</f>
        <v>1888000</v>
      </c>
      <c r="K57" s="21">
        <f>K18+K20+K34+K40+K44+K46+K51+K53+K56</f>
        <v>434747</v>
      </c>
      <c r="L57" s="22" t="s">
        <v>26</v>
      </c>
    </row>
    <row r="58" spans="1:12" ht="18">
      <c r="A58" s="4" t="s">
        <v>27</v>
      </c>
      <c r="B58" s="4"/>
      <c r="C58" s="4"/>
      <c r="D58" s="4"/>
      <c r="E58" s="4"/>
      <c r="F58" s="4"/>
      <c r="G58" s="4"/>
      <c r="H58" s="4"/>
      <c r="I58" s="4"/>
      <c r="J58" s="17"/>
      <c r="K58" s="16"/>
      <c r="L58" s="16"/>
    </row>
    <row r="59" spans="1:12" ht="18">
      <c r="A59" s="20" t="s">
        <v>28</v>
      </c>
      <c r="B59" s="20"/>
      <c r="C59" s="20"/>
      <c r="D59" s="20"/>
      <c r="E59" s="20"/>
      <c r="F59" s="20"/>
      <c r="G59" s="20"/>
      <c r="H59" s="20"/>
      <c r="I59" s="4"/>
      <c r="J59" s="17"/>
      <c r="K59" s="16"/>
      <c r="L59" s="16"/>
    </row>
    <row r="60" spans="1:12" ht="18">
      <c r="A60" s="20" t="s">
        <v>29</v>
      </c>
      <c r="B60" s="20"/>
      <c r="C60" s="20"/>
      <c r="D60" s="20"/>
      <c r="E60" s="20"/>
      <c r="F60" s="20"/>
      <c r="G60" s="20"/>
      <c r="H60" s="20"/>
      <c r="I60" s="4"/>
      <c r="J60" s="17"/>
      <c r="K60" s="16"/>
      <c r="L60" s="16"/>
    </row>
    <row r="61" spans="1:12" ht="18">
      <c r="A61" s="20" t="s">
        <v>30</v>
      </c>
      <c r="B61" s="20"/>
      <c r="C61" s="20"/>
      <c r="D61" s="20"/>
      <c r="E61" s="17"/>
      <c r="F61" s="17"/>
      <c r="G61" s="17"/>
      <c r="H61" s="17"/>
      <c r="I61" s="17"/>
      <c r="J61" s="17"/>
      <c r="K61" s="16"/>
      <c r="L61" s="16"/>
    </row>
    <row r="62" ht="12.75">
      <c r="A62" s="2" t="s">
        <v>46</v>
      </c>
    </row>
  </sheetData>
  <sheetProtection/>
  <mergeCells count="39">
    <mergeCell ref="A57:E57"/>
    <mergeCell ref="A51:E51"/>
    <mergeCell ref="A56:E56"/>
    <mergeCell ref="A18:E18"/>
    <mergeCell ref="A34:E34"/>
    <mergeCell ref="A40:E40"/>
    <mergeCell ref="A20:E20"/>
    <mergeCell ref="A44:E44"/>
    <mergeCell ref="A41:A42"/>
    <mergeCell ref="A22:E22"/>
    <mergeCell ref="H41:H42"/>
    <mergeCell ref="A1:L1"/>
    <mergeCell ref="A2:L2"/>
    <mergeCell ref="A3:L3"/>
    <mergeCell ref="A4:L4"/>
    <mergeCell ref="H8:H10"/>
    <mergeCell ref="D6:D10"/>
    <mergeCell ref="I8:I10"/>
    <mergeCell ref="A6:A10"/>
    <mergeCell ref="G6:K6"/>
    <mergeCell ref="L6:L10"/>
    <mergeCell ref="G7:G10"/>
    <mergeCell ref="C6:C10"/>
    <mergeCell ref="B6:B10"/>
    <mergeCell ref="F6:F10"/>
    <mergeCell ref="H7:K7"/>
    <mergeCell ref="K8:K10"/>
    <mergeCell ref="E6:E10"/>
    <mergeCell ref="J8:J10"/>
    <mergeCell ref="I41:I42"/>
    <mergeCell ref="J41:J42"/>
    <mergeCell ref="K41:K42"/>
    <mergeCell ref="L41:L42"/>
    <mergeCell ref="B41:B42"/>
    <mergeCell ref="C41:C42"/>
    <mergeCell ref="D41:D42"/>
    <mergeCell ref="E41:E42"/>
    <mergeCell ref="F41:F42"/>
    <mergeCell ref="G41:G42"/>
  </mergeCells>
  <printOptions/>
  <pageMargins left="0.984251968503937" right="0.1968503937007874" top="1.1811023622047245" bottom="0" header="0.5118110236220472" footer="0.5118110236220472"/>
  <pageSetup horizontalDpi="600" verticalDpi="600" orientation="landscape" paperSize="9" scale="90" r:id="rId1"/>
  <headerFooter alignWithMargins="0">
    <oddHeader>&amp;L      &amp;R&amp;"Arial CE,Pogrubiony"Tabela Nr 3
do uchwały budżetowej na 2011 rok 
Nr IV/15/2010.
z dnia  28 grudnia 2010 roku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Ewa Bator</cp:lastModifiedBy>
  <cp:lastPrinted>2011-11-21T11:58:20Z</cp:lastPrinted>
  <dcterms:created xsi:type="dcterms:W3CDTF">2008-01-04T08:43:55Z</dcterms:created>
  <dcterms:modified xsi:type="dcterms:W3CDTF">2011-12-02T07:23:29Z</dcterms:modified>
  <cp:category/>
  <cp:version/>
  <cp:contentType/>
  <cp:contentStatus/>
</cp:coreProperties>
</file>