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735" windowWidth="15225" windowHeight="9450" tabRatio="570" activeTab="0"/>
  </bookViews>
  <sheets>
    <sheet name="3a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<sst xmlns="http://schemas.openxmlformats.org/spreadsheetml/2006/main" count="279" uniqueCount="131">
  <si>
    <t>Lp.</t>
  </si>
  <si>
    <t>Dział</t>
  </si>
  <si>
    <t>Rozdz.</t>
  </si>
  <si>
    <t>§**</t>
  </si>
  <si>
    <t>Łączne koszty finansowe</t>
  </si>
  <si>
    <t>Planowane wydatki</t>
  </si>
  <si>
    <t>Jednostka organizacyjna realizująca program lub koordynująca wykonanie programu</t>
  </si>
  <si>
    <t>kredyty
i pożyczki</t>
  </si>
  <si>
    <t>środki pochodzące
z innych  źródeł*</t>
  </si>
  <si>
    <t>środki wymienione
w art. 5 ust. 1 pkt 2 i 3 u.f.p.</t>
  </si>
  <si>
    <t>6050</t>
  </si>
  <si>
    <t>A.      
B.
C.
…</t>
  </si>
  <si>
    <t>UMiG</t>
  </si>
  <si>
    <t>600</t>
  </si>
  <si>
    <t>60016</t>
  </si>
  <si>
    <t>DZIAŁ 600</t>
  </si>
  <si>
    <t>90015</t>
  </si>
  <si>
    <t>DZIAŁ 900</t>
  </si>
  <si>
    <t>926</t>
  </si>
  <si>
    <t>92601</t>
  </si>
  <si>
    <t>DZIAŁ 926</t>
  </si>
  <si>
    <t>OGÓŁEM: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</si>
  <si>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</si>
  <si>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</si>
  <si>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</si>
  <si>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</si>
  <si>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</si>
  <si>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900</t>
  </si>
  <si>
    <t>90001</t>
  </si>
  <si>
    <t xml:space="preserve">A.      
B.
C.
</t>
  </si>
  <si>
    <t>60013</t>
  </si>
  <si>
    <t>6300</t>
  </si>
  <si>
    <t>150</t>
  </si>
  <si>
    <t>15011</t>
  </si>
  <si>
    <t>6639</t>
  </si>
  <si>
    <t>DZIAŁ 150</t>
  </si>
  <si>
    <t>DZIAŁ 750</t>
  </si>
  <si>
    <t>750</t>
  </si>
  <si>
    <t>75095</t>
  </si>
  <si>
    <t>(** kol. 4 do wykorzystania fakultatywnego)</t>
  </si>
  <si>
    <t xml:space="preserve">dochody własne jst </t>
  </si>
  <si>
    <t xml:space="preserve">Nazwa zadania inwestycyjnego                                 </t>
  </si>
  <si>
    <t xml:space="preserve">   </t>
  </si>
  <si>
    <t>921</t>
  </si>
  <si>
    <t>92109</t>
  </si>
  <si>
    <t>Budowa obiektu społeczno - kulturalnego w Nowym Mieście nad Pilicą przy pl. O.H. Koźmińskiego (wyburzenie i rozbiórka zdewastowanego obiektu budowlanego)</t>
  </si>
  <si>
    <t>DZIAŁ 921</t>
  </si>
  <si>
    <t>6060</t>
  </si>
  <si>
    <t>22</t>
  </si>
  <si>
    <t>24</t>
  </si>
  <si>
    <t>25</t>
  </si>
  <si>
    <t>26</t>
  </si>
  <si>
    <t>DZIAŁ 754</t>
  </si>
  <si>
    <t>754</t>
  </si>
  <si>
    <t>75412</t>
  </si>
  <si>
    <t>5</t>
  </si>
  <si>
    <t>A.      
B. 
C.
…</t>
  </si>
  <si>
    <t>700</t>
  </si>
  <si>
    <t>70005</t>
  </si>
  <si>
    <t>DZIAŁ 700</t>
  </si>
  <si>
    <t>23</t>
  </si>
  <si>
    <t>Przebudowa kanalizacji burzowej (teren osiedla) przy ul. Tomaszowskiej w Nowym Mieście nad Pilicą</t>
  </si>
  <si>
    <t>A. 
B.
C.    
…</t>
  </si>
  <si>
    <t>Budowa budynku - obiekt sportowy przy stadionie miejskim w Nowym Mieście nad Pilicą</t>
  </si>
  <si>
    <t>PLAN WYDATKÓW NA ZADANIA INWESTYCYJNE W 2013 ROKU</t>
  </si>
  <si>
    <t>rok 2013 (9+10+11+12)</t>
  </si>
  <si>
    <t>1</t>
  </si>
  <si>
    <t>2</t>
  </si>
  <si>
    <t>500</t>
  </si>
  <si>
    <t>50095</t>
  </si>
  <si>
    <t>Budowa ogrodzenia targowiska miejskiego w Nowym Mieście nad Pilicą</t>
  </si>
  <si>
    <t>3</t>
  </si>
  <si>
    <t>6057</t>
  </si>
  <si>
    <t>Przebudowa targowiska miejskiego w Nowym Mieście nad Pilicą</t>
  </si>
  <si>
    <t>6059</t>
  </si>
  <si>
    <t>DZIAŁ 500</t>
  </si>
  <si>
    <t>Przebudowa drogi gminnej Waliska - Borowina</t>
  </si>
  <si>
    <t>Przebudowa drogi Nowe Łęgonice - Bieliny</t>
  </si>
  <si>
    <t xml:space="preserve">Przebudowa drogi we wsi Domaniewice                         </t>
  </si>
  <si>
    <t xml:space="preserve">Przebudowa drogi we wsi Rosocha                            </t>
  </si>
  <si>
    <t>Przebudowa drogi we wsi Żdżary</t>
  </si>
  <si>
    <t>Przebudowa ulicy Tomaszowskiej w Nowym Mieście nad Pilicą (teren osiedla)</t>
  </si>
  <si>
    <t>Przebudowa ulicy Wczasowej w Nowym Mieście nad Pilicą</t>
  </si>
  <si>
    <t>Modernizacja budynku komunalnego w Domaniewicach (dach i elewacja)</t>
  </si>
  <si>
    <t>Modernizacja budynku komunalnego w Rokitnicy (dach)</t>
  </si>
  <si>
    <t>Zakup samochodu ratowniczo - gaśniczego dla OSP Żdżary</t>
  </si>
  <si>
    <t>21</t>
  </si>
  <si>
    <t>90003</t>
  </si>
  <si>
    <t>Zakup kosiarki bijakowej na wysięgniku do koszenia poboczy, rowów i skarp</t>
  </si>
  <si>
    <t>Przebudowa ulicy Sadowej w Nowym Mieście nad Pilicą</t>
  </si>
  <si>
    <t>Kanalizacja burzowa w ul. Sadowej w Nowym Mieście nad Pilicą</t>
  </si>
  <si>
    <t>Dotacja dla Samorządu Województwa Mazowieckiego na inwestycje na podstawie porozumienia z przeznaczeniem na budowę parkingu  przy drodze wojewódzkiej Nr 728 w Nowym Mieście nad Pilicą (przy cmentarzu)</t>
  </si>
  <si>
    <t>6</t>
  </si>
  <si>
    <t>Budowa fontanny na skrzyżowaniu w formie ronda w ramach nowego przebiegu drogi wojewódzkiej nr 728 w Nowym Mieście nad Pilicą</t>
  </si>
  <si>
    <t>Budowa mostu na rzece Pilicy łączącego msc. Domaniewice z msc. Kolonia Myślakowice - dokumentacja</t>
  </si>
  <si>
    <t>A.      
B. 30 012,00
C.
…</t>
  </si>
  <si>
    <t>28</t>
  </si>
  <si>
    <t>29</t>
  </si>
  <si>
    <t>Dotacja dla Samorządu Województwa Mazowieckiego na inwestycje na podstawie porozumienia z przeznaczeniem na realizację projektu BW Priorytet I.. Działanie1.7 - Promocja gospodarcza w ramach RPO Województwa Mazowieckiego</t>
  </si>
  <si>
    <t>Dotacja dla Samorządu Województwa Mazowieckiego na inwestycje na podstawie porozumienia z przeznaczeniem na realizację projektu EA Priorytet II.. Działanie1.2 - Rozwój e-usług w ramach RPO Województwa Mazowieckiego</t>
  </si>
  <si>
    <t>RADY MIEJSKIEJ W NOWYM MIEŚCIE NAD PILICĄ</t>
  </si>
  <si>
    <t>a- po zmianie</t>
  </si>
  <si>
    <t>b - zmiana</t>
  </si>
  <si>
    <t>c - przed zmianą</t>
  </si>
  <si>
    <t>75023</t>
  </si>
  <si>
    <t>Zakup licencji na oprogramowanie OPLOK - system wymiaru opłat lokalnych (rozliczanie opłat za śmieci)</t>
  </si>
  <si>
    <t xml:space="preserve">A.      
B. 200 000,00
C. 150 000,00
</t>
  </si>
  <si>
    <t>27</t>
  </si>
  <si>
    <t>6170</t>
  </si>
  <si>
    <t>30</t>
  </si>
  <si>
    <t>31</t>
  </si>
  <si>
    <t>A.      
B. 55 000,00
C.
…</t>
  </si>
  <si>
    <t>Modernizacja oświetlenia ulicznego na terenie miasta i  gminy Nowe Miasto nad Pilicą</t>
  </si>
  <si>
    <t>Zakup budynku - ośrodek pracy pozaszkolnej przy ul. Tomaszowskiej w Nowym Mieście nad Pilicą - od Starostwa Powiatowego w Grójcu</t>
  </si>
  <si>
    <t>Budowa przepustu w drodze gminnej w msc. Domaniewice (dokumentacja)</t>
  </si>
  <si>
    <t>75405</t>
  </si>
  <si>
    <t>Wpłata na państwowy fundusz celowy - Fundusz Wsparcia Policji z przeznaczeniem na zakup samochodu</t>
  </si>
  <si>
    <t>Budowa lodowiska sztucznie mrożonego z wykorzystaniem płyty w sezonie letnim</t>
  </si>
  <si>
    <t>a</t>
  </si>
  <si>
    <t>b</t>
  </si>
  <si>
    <t>c</t>
  </si>
  <si>
    <t>Przebudowa ulicy Jabłoniowej w Nowym Mieście nad Pilicą</t>
  </si>
  <si>
    <t>Kanalizacja burzowa w ul. Jabłoniowej w Nowym Mieście nad Pilicą</t>
  </si>
  <si>
    <t>Kanalizacja deszczowa w ulicy Bielińskiego, ulicy Podgórnej i ulicy Browarnej w Nowym Mieście nad Pilicą</t>
  </si>
  <si>
    <t>33</t>
  </si>
  <si>
    <t>z dnia  22 listopada 2013 roku</t>
  </si>
  <si>
    <t>Termomodernizacja budynku administracyjnego Urzędu Miasta i Gminy w Nowym Mieście nad Pilicą</t>
  </si>
  <si>
    <t>32</t>
  </si>
  <si>
    <t>20</t>
  </si>
  <si>
    <t>DO UCHWAŁY NR XLIII/248/2013</t>
  </si>
  <si>
    <t>ZAŁĄCZNIK NR 3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</si>
</sst>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1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10"/>
      <color indexed="8"/>
      <name val="Arial CE"/>
      <family val="0"/>
    </font>
    <font>
      <sz val="8"/>
      <color indexed="8"/>
      <name val="Arial CE"/>
      <family val="2"/>
    </font>
    <font>
      <b/>
      <sz val="12"/>
      <name val="Times New Roman"/>
      <family val="1"/>
    </font>
    <font>
      <b/>
      <sz val="8"/>
      <color indexed="8"/>
      <name val="Arial CE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4" fontId="22" fillId="24" borderId="10" xfId="0" applyNumberFormat="1" applyFont="1" applyFill="1" applyBorder="1" applyAlignment="1">
      <alignment vertical="center"/>
    </xf>
    <xf numFmtId="4" fontId="22" fillId="24" borderId="10" xfId="0" applyNumberFormat="1" applyFont="1" applyFill="1" applyBorder="1" applyAlignment="1">
      <alignment horizontal="center" vertical="center"/>
    </xf>
    <xf numFmtId="0" fontId="0" fillId="25" borderId="0" xfId="0" applyFill="1" applyAlignment="1">
      <alignment vertical="center"/>
    </xf>
    <xf numFmtId="49" fontId="0" fillId="25" borderId="10" xfId="0" applyNumberFormat="1" applyFont="1" applyFill="1" applyBorder="1" applyAlignment="1">
      <alignment horizontal="center" vertical="center"/>
    </xf>
    <xf numFmtId="49" fontId="0" fillId="25" borderId="10" xfId="0" applyNumberFormat="1" applyFont="1" applyFill="1" applyBorder="1" applyAlignment="1">
      <alignment horizontal="left" vertical="center" wrapText="1"/>
    </xf>
    <xf numFmtId="4" fontId="0" fillId="25" borderId="10" xfId="0" applyNumberFormat="1" applyFont="1" applyFill="1" applyBorder="1" applyAlignment="1">
      <alignment vertical="center"/>
    </xf>
    <xf numFmtId="4" fontId="22" fillId="24" borderId="10" xfId="0" applyNumberFormat="1" applyFont="1" applyFill="1" applyBorder="1" applyAlignment="1">
      <alignment vertical="center" wrapText="1"/>
    </xf>
    <xf numFmtId="0" fontId="23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4" fontId="22" fillId="4" borderId="10" xfId="0" applyNumberFormat="1" applyFont="1" applyFill="1" applyBorder="1" applyAlignment="1">
      <alignment vertical="center"/>
    </xf>
    <xf numFmtId="4" fontId="22" fillId="4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49" fontId="0" fillId="25" borderId="10" xfId="0" applyNumberFormat="1" applyFont="1" applyFill="1" applyBorder="1" applyAlignment="1">
      <alignment horizontal="left" vertical="top" wrapText="1"/>
    </xf>
    <xf numFmtId="0" fontId="20" fillId="0" borderId="10" xfId="0" applyFont="1" applyBorder="1" applyAlignment="1">
      <alignment vertical="center" wrapText="1"/>
    </xf>
    <xf numFmtId="49" fontId="22" fillId="24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" fontId="27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horizontal="center" vertical="center"/>
    </xf>
    <xf numFmtId="4" fontId="0" fillId="26" borderId="10" xfId="0" applyNumberFormat="1" applyFont="1" applyFill="1" applyBorder="1" applyAlignment="1">
      <alignment vertical="center"/>
    </xf>
    <xf numFmtId="0" fontId="28" fillId="0" borderId="10" xfId="0" applyFont="1" applyBorder="1" applyAlignment="1">
      <alignment vertical="center" wrapText="1"/>
    </xf>
    <xf numFmtId="4" fontId="26" fillId="24" borderId="10" xfId="0" applyNumberFormat="1" applyFont="1" applyFill="1" applyBorder="1" applyAlignment="1">
      <alignment vertical="center"/>
    </xf>
    <xf numFmtId="49" fontId="0" fillId="26" borderId="10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4" fontId="0" fillId="0" borderId="10" xfId="0" applyNumberFormat="1" applyFont="1" applyBorder="1" applyAlignment="1">
      <alignment vertical="center"/>
    </xf>
    <xf numFmtId="0" fontId="28" fillId="0" borderId="10" xfId="0" applyFont="1" applyBorder="1" applyAlignment="1">
      <alignment vertical="center" wrapText="1"/>
    </xf>
    <xf numFmtId="49" fontId="0" fillId="0" borderId="10" xfId="0" applyNumberFormat="1" applyBorder="1" applyAlignment="1">
      <alignment horizontal="center" vertical="center"/>
    </xf>
    <xf numFmtId="49" fontId="0" fillId="26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4" fontId="0" fillId="26" borderId="10" xfId="0" applyNumberFormat="1" applyFont="1" applyFill="1" applyBorder="1" applyAlignment="1">
      <alignment horizontal="right" vertical="center"/>
    </xf>
    <xf numFmtId="49" fontId="0" fillId="0" borderId="10" xfId="0" applyNumberFormat="1" applyFont="1" applyBorder="1" applyAlignment="1">
      <alignment horizontal="center" vertical="center" wrapText="1"/>
    </xf>
    <xf numFmtId="49" fontId="0" fillId="26" borderId="10" xfId="0" applyNumberFormat="1" applyFont="1" applyFill="1" applyBorder="1" applyAlignment="1">
      <alignment horizontal="left" vertical="center" wrapText="1"/>
    </xf>
    <xf numFmtId="0" fontId="22" fillId="4" borderId="11" xfId="0" applyFont="1" applyFill="1" applyBorder="1" applyAlignment="1">
      <alignment horizontal="right" vertical="center"/>
    </xf>
    <xf numFmtId="49" fontId="22" fillId="24" borderId="10" xfId="0" applyNumberFormat="1" applyFont="1" applyFill="1" applyBorder="1" applyAlignment="1">
      <alignment horizontal="left" vertical="center"/>
    </xf>
    <xf numFmtId="0" fontId="26" fillId="0" borderId="10" xfId="0" applyFont="1" applyBorder="1" applyAlignment="1">
      <alignment vertical="center" wrapText="1"/>
    </xf>
    <xf numFmtId="0" fontId="25" fillId="0" borderId="0" xfId="0" applyFont="1" applyAlignment="1">
      <alignment vertical="center"/>
    </xf>
    <xf numFmtId="4" fontId="0" fillId="0" borderId="12" xfId="0" applyNumberFormat="1" applyFont="1" applyBorder="1" applyAlignment="1">
      <alignment horizontal="center" vertical="center"/>
    </xf>
    <xf numFmtId="49" fontId="0" fillId="25" borderId="12" xfId="0" applyNumberFormat="1" applyFont="1" applyFill="1" applyBorder="1" applyAlignment="1">
      <alignment horizontal="center" vertical="center"/>
    </xf>
    <xf numFmtId="49" fontId="0" fillId="25" borderId="12" xfId="0" applyNumberFormat="1" applyFont="1" applyFill="1" applyBorder="1" applyAlignment="1">
      <alignment horizontal="left" vertical="center" wrapText="1"/>
    </xf>
    <xf numFmtId="49" fontId="0" fillId="25" borderId="12" xfId="0" applyNumberFormat="1" applyFont="1" applyFill="1" applyBorder="1" applyAlignment="1">
      <alignment horizontal="center" vertical="center" wrapText="1"/>
    </xf>
    <xf numFmtId="49" fontId="0" fillId="25" borderId="10" xfId="0" applyNumberFormat="1" applyFont="1" applyFill="1" applyBorder="1" applyAlignment="1">
      <alignment horizontal="center" vertical="center" wrapText="1"/>
    </xf>
    <xf numFmtId="49" fontId="0" fillId="26" borderId="10" xfId="0" applyNumberFormat="1" applyFont="1" applyFill="1" applyBorder="1" applyAlignment="1">
      <alignment horizontal="right" vertical="center"/>
    </xf>
    <xf numFmtId="0" fontId="0" fillId="26" borderId="0" xfId="0" applyFont="1" applyFill="1" applyAlignment="1">
      <alignment vertical="center"/>
    </xf>
    <xf numFmtId="49" fontId="22" fillId="24" borderId="10" xfId="0" applyNumberFormat="1" applyFont="1" applyFill="1" applyBorder="1" applyAlignment="1">
      <alignment horizontal="left" vertical="center"/>
    </xf>
    <xf numFmtId="4" fontId="22" fillId="24" borderId="10" xfId="0" applyNumberFormat="1" applyFont="1" applyFill="1" applyBorder="1" applyAlignment="1">
      <alignment vertical="center"/>
    </xf>
    <xf numFmtId="4" fontId="22" fillId="24" borderId="10" xfId="0" applyNumberFormat="1" applyFont="1" applyFill="1" applyBorder="1" applyAlignment="1">
      <alignment vertical="center" wrapText="1"/>
    </xf>
    <xf numFmtId="0" fontId="22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9" fontId="0" fillId="26" borderId="12" xfId="0" applyNumberFormat="1" applyFill="1" applyBorder="1" applyAlignment="1">
      <alignment horizontal="center" vertical="center"/>
    </xf>
    <xf numFmtId="49" fontId="0" fillId="26" borderId="10" xfId="0" applyNumberFormat="1" applyFont="1" applyFill="1" applyBorder="1" applyAlignment="1">
      <alignment horizontal="center" vertical="center" wrapText="1"/>
    </xf>
    <xf numFmtId="49" fontId="0" fillId="26" borderId="10" xfId="0" applyNumberFormat="1" applyFont="1" applyFill="1" applyBorder="1" applyAlignment="1" applyProtection="1">
      <alignment horizontal="center" vertical="center"/>
      <protection/>
    </xf>
    <xf numFmtId="49" fontId="0" fillId="26" borderId="10" xfId="0" applyNumberFormat="1" applyFont="1" applyFill="1" applyBorder="1" applyAlignment="1" applyProtection="1">
      <alignment horizontal="left" vertical="center" wrapText="1"/>
      <protection locked="0"/>
    </xf>
    <xf numFmtId="49" fontId="0" fillId="26" borderId="10" xfId="0" applyNumberFormat="1" applyFill="1" applyBorder="1" applyAlignment="1" applyProtection="1">
      <alignment horizontal="center" vertical="center"/>
      <protection/>
    </xf>
    <xf numFmtId="49" fontId="0" fillId="26" borderId="12" xfId="0" applyNumberFormat="1" applyFont="1" applyFill="1" applyBorder="1" applyAlignment="1">
      <alignment horizontal="center" vertical="center"/>
    </xf>
    <xf numFmtId="49" fontId="0" fillId="26" borderId="12" xfId="0" applyNumberFormat="1" applyFont="1" applyFill="1" applyBorder="1" applyAlignment="1">
      <alignment horizontal="left" vertical="center" wrapText="1"/>
    </xf>
    <xf numFmtId="49" fontId="0" fillId="26" borderId="12" xfId="0" applyNumberFormat="1" applyFont="1" applyFill="1" applyBorder="1" applyAlignment="1">
      <alignment horizontal="left" vertical="center" wrapText="1"/>
    </xf>
    <xf numFmtId="49" fontId="0" fillId="26" borderId="12" xfId="0" applyNumberFormat="1" applyFont="1" applyFill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4" fontId="0" fillId="26" borderId="10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 horizontal="left" vertical="center" wrapText="1"/>
    </xf>
    <xf numFmtId="49" fontId="0" fillId="26" borderId="12" xfId="0" applyNumberFormat="1" applyFont="1" applyFill="1" applyBorder="1" applyAlignment="1">
      <alignment horizontal="center" vertical="center"/>
    </xf>
    <xf numFmtId="49" fontId="0" fillId="26" borderId="12" xfId="0" applyNumberFormat="1" applyFont="1" applyFill="1" applyBorder="1" applyAlignment="1">
      <alignment horizontal="left" vertical="center" wrapText="1"/>
    </xf>
    <xf numFmtId="4" fontId="22" fillId="0" borderId="10" xfId="0" applyNumberFormat="1" applyFont="1" applyBorder="1" applyAlignment="1">
      <alignment horizontal="center" vertical="center"/>
    </xf>
    <xf numFmtId="4" fontId="22" fillId="26" borderId="10" xfId="0" applyNumberFormat="1" applyFont="1" applyFill="1" applyBorder="1" applyAlignment="1">
      <alignment vertical="center"/>
    </xf>
    <xf numFmtId="0" fontId="22" fillId="26" borderId="0" xfId="0" applyFont="1" applyFill="1" applyAlignment="1">
      <alignment vertical="center"/>
    </xf>
    <xf numFmtId="49" fontId="22" fillId="26" borderId="10" xfId="0" applyNumberFormat="1" applyFont="1" applyFill="1" applyBorder="1" applyAlignment="1">
      <alignment horizontal="center" vertical="center"/>
    </xf>
    <xf numFmtId="49" fontId="0" fillId="26" borderId="12" xfId="0" applyNumberFormat="1" applyFont="1" applyFill="1" applyBorder="1" applyAlignment="1">
      <alignment horizontal="center" vertical="center"/>
    </xf>
    <xf numFmtId="49" fontId="0" fillId="26" borderId="12" xfId="0" applyNumberFormat="1" applyFont="1" applyFill="1" applyBorder="1" applyAlignment="1">
      <alignment horizontal="left" vertical="center" wrapText="1"/>
    </xf>
    <xf numFmtId="49" fontId="22" fillId="26" borderId="12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4" fontId="0" fillId="0" borderId="13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49" fontId="0" fillId="25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 wrapText="1"/>
    </xf>
    <xf numFmtId="49" fontId="0" fillId="25" borderId="13" xfId="0" applyNumberFormat="1" applyFont="1" applyFill="1" applyBorder="1" applyAlignment="1">
      <alignment horizontal="left" vertical="center" wrapText="1"/>
    </xf>
    <xf numFmtId="49" fontId="22" fillId="26" borderId="10" xfId="0" applyNumberFormat="1" applyFont="1" applyFill="1" applyBorder="1" applyAlignment="1">
      <alignment horizontal="right" vertical="center"/>
    </xf>
    <xf numFmtId="49" fontId="0" fillId="25" borderId="13" xfId="0" applyNumberFormat="1" applyFill="1" applyBorder="1" applyAlignment="1">
      <alignment horizontal="center" vertical="center"/>
    </xf>
    <xf numFmtId="4" fontId="22" fillId="26" borderId="10" xfId="0" applyNumberFormat="1" applyFont="1" applyFill="1" applyBorder="1" applyAlignment="1">
      <alignment horizontal="right" vertical="center"/>
    </xf>
    <xf numFmtId="49" fontId="22" fillId="26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4" fontId="22" fillId="0" borderId="10" xfId="0" applyNumberFormat="1" applyFont="1" applyBorder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4" fontId="22" fillId="26" borderId="10" xfId="0" applyNumberFormat="1" applyFont="1" applyFill="1" applyBorder="1" applyAlignment="1">
      <alignment horizontal="right" vertical="center" wrapText="1"/>
    </xf>
    <xf numFmtId="49" fontId="22" fillId="26" borderId="10" xfId="0" applyNumberFormat="1" applyFont="1" applyFill="1" applyBorder="1" applyAlignment="1">
      <alignment horizontal="left" vertical="center" wrapText="1"/>
    </xf>
    <xf numFmtId="49" fontId="22" fillId="26" borderId="12" xfId="0" applyNumberFormat="1" applyFont="1" applyFill="1" applyBorder="1" applyAlignment="1">
      <alignment horizontal="center" vertical="center"/>
    </xf>
    <xf numFmtId="49" fontId="22" fillId="26" borderId="14" xfId="0" applyNumberFormat="1" applyFont="1" applyFill="1" applyBorder="1" applyAlignment="1">
      <alignment horizontal="center" vertical="center"/>
    </xf>
    <xf numFmtId="49" fontId="22" fillId="26" borderId="13" xfId="0" applyNumberFormat="1" applyFont="1" applyFill="1" applyBorder="1" applyAlignment="1">
      <alignment horizontal="center" vertical="center"/>
    </xf>
    <xf numFmtId="4" fontId="22" fillId="0" borderId="12" xfId="0" applyNumberFormat="1" applyFont="1" applyBorder="1" applyAlignment="1">
      <alignment horizontal="center" vertical="center"/>
    </xf>
    <xf numFmtId="4" fontId="22" fillId="0" borderId="14" xfId="0" applyNumberFormat="1" applyFont="1" applyBorder="1" applyAlignment="1">
      <alignment horizontal="center" vertical="center"/>
    </xf>
    <xf numFmtId="4" fontId="22" fillId="0" borderId="13" xfId="0" applyNumberFormat="1" applyFont="1" applyBorder="1" applyAlignment="1">
      <alignment horizontal="center" vertical="center"/>
    </xf>
    <xf numFmtId="0" fontId="26" fillId="0" borderId="12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left" vertical="center" wrapText="1"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49" fontId="22" fillId="0" borderId="13" xfId="0" applyNumberFormat="1" applyFont="1" applyBorder="1" applyAlignment="1">
      <alignment horizontal="center" vertical="center" wrapText="1"/>
    </xf>
    <xf numFmtId="49" fontId="22" fillId="26" borderId="12" xfId="0" applyNumberFormat="1" applyFont="1" applyFill="1" applyBorder="1" applyAlignment="1">
      <alignment horizontal="left" vertical="center" wrapText="1"/>
    </xf>
    <xf numFmtId="49" fontId="22" fillId="26" borderId="14" xfId="0" applyNumberFormat="1" applyFont="1" applyFill="1" applyBorder="1" applyAlignment="1">
      <alignment horizontal="left" vertical="center" wrapText="1"/>
    </xf>
    <xf numFmtId="49" fontId="22" fillId="26" borderId="13" xfId="0" applyNumberFormat="1" applyFont="1" applyFill="1" applyBorder="1" applyAlignment="1">
      <alignment horizontal="left" vertical="center" wrapText="1"/>
    </xf>
    <xf numFmtId="49" fontId="22" fillId="0" borderId="12" xfId="0" applyNumberFormat="1" applyFont="1" applyBorder="1" applyAlignment="1">
      <alignment horizontal="center" vertical="center"/>
    </xf>
    <xf numFmtId="49" fontId="22" fillId="0" borderId="14" xfId="0" applyNumberFormat="1" applyFont="1" applyBorder="1" applyAlignment="1">
      <alignment horizontal="center" vertical="center"/>
    </xf>
    <xf numFmtId="49" fontId="22" fillId="0" borderId="13" xfId="0" applyNumberFormat="1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4" fontId="22" fillId="26" borderId="12" xfId="0" applyNumberFormat="1" applyFont="1" applyFill="1" applyBorder="1" applyAlignment="1">
      <alignment horizontal="right" vertical="center"/>
    </xf>
    <xf numFmtId="4" fontId="22" fillId="26" borderId="14" xfId="0" applyNumberFormat="1" applyFont="1" applyFill="1" applyBorder="1" applyAlignment="1">
      <alignment horizontal="right" vertical="center"/>
    </xf>
    <xf numFmtId="4" fontId="22" fillId="26" borderId="13" xfId="0" applyNumberFormat="1" applyFont="1" applyFill="1" applyBorder="1" applyAlignment="1">
      <alignment horizontal="right" vertical="center"/>
    </xf>
    <xf numFmtId="49" fontId="22" fillId="26" borderId="12" xfId="0" applyNumberFormat="1" applyFont="1" applyFill="1" applyBorder="1" applyAlignment="1">
      <alignment horizontal="center" vertical="center" wrapText="1"/>
    </xf>
    <xf numFmtId="49" fontId="22" fillId="26" borderId="14" xfId="0" applyNumberFormat="1" applyFont="1" applyFill="1" applyBorder="1" applyAlignment="1">
      <alignment horizontal="center" vertical="center" wrapText="1"/>
    </xf>
    <xf numFmtId="49" fontId="22" fillId="26" borderId="13" xfId="0" applyNumberFormat="1" applyFont="1" applyFill="1" applyBorder="1" applyAlignment="1">
      <alignment horizontal="center" vertical="center" wrapText="1"/>
    </xf>
    <xf numFmtId="4" fontId="22" fillId="26" borderId="12" xfId="0" applyNumberFormat="1" applyFont="1" applyFill="1" applyBorder="1" applyAlignment="1">
      <alignment horizontal="center" vertical="center"/>
    </xf>
    <xf numFmtId="4" fontId="22" fillId="26" borderId="14" xfId="0" applyNumberFormat="1" applyFont="1" applyFill="1" applyBorder="1" applyAlignment="1">
      <alignment horizontal="center" vertical="center"/>
    </xf>
    <xf numFmtId="4" fontId="22" fillId="26" borderId="13" xfId="0" applyNumberFormat="1" applyFont="1" applyFill="1" applyBorder="1" applyAlignment="1">
      <alignment horizontal="center" vertical="center"/>
    </xf>
    <xf numFmtId="0" fontId="30" fillId="0" borderId="12" xfId="0" applyFont="1" applyBorder="1" applyAlignment="1">
      <alignment horizontal="left" vertical="center" wrapText="1"/>
    </xf>
    <xf numFmtId="0" fontId="30" fillId="0" borderId="14" xfId="0" applyFont="1" applyBorder="1" applyAlignment="1">
      <alignment horizontal="left" vertical="center" wrapText="1"/>
    </xf>
    <xf numFmtId="0" fontId="30" fillId="0" borderId="13" xfId="0" applyFont="1" applyBorder="1" applyAlignment="1">
      <alignment horizontal="left" vertical="center" wrapText="1"/>
    </xf>
    <xf numFmtId="49" fontId="22" fillId="24" borderId="10" xfId="0" applyNumberFormat="1" applyFont="1" applyFill="1" applyBorder="1" applyAlignment="1">
      <alignment horizontal="right" vertical="center"/>
    </xf>
    <xf numFmtId="49" fontId="22" fillId="24" borderId="10" xfId="0" applyNumberFormat="1" applyFont="1" applyFill="1" applyBorder="1" applyAlignment="1">
      <alignment horizontal="left" vertical="center"/>
    </xf>
    <xf numFmtId="49" fontId="22" fillId="24" borderId="10" xfId="0" applyNumberFormat="1" applyFont="1" applyFill="1" applyBorder="1" applyAlignment="1">
      <alignment horizontal="left" vertical="center"/>
    </xf>
    <xf numFmtId="0" fontId="25" fillId="20" borderId="10" xfId="0" applyFont="1" applyFill="1" applyBorder="1" applyAlignment="1">
      <alignment horizontal="center" vertical="center" wrapText="1"/>
    </xf>
    <xf numFmtId="0" fontId="25" fillId="20" borderId="10" xfId="0" applyFont="1" applyFill="1" applyBorder="1" applyAlignment="1">
      <alignment horizontal="center" vertical="center"/>
    </xf>
    <xf numFmtId="0" fontId="25" fillId="20" borderId="12" xfId="0" applyFont="1" applyFill="1" applyBorder="1" applyAlignment="1">
      <alignment horizontal="center" vertical="center" wrapText="1"/>
    </xf>
    <xf numFmtId="0" fontId="25" fillId="20" borderId="14" xfId="0" applyFont="1" applyFill="1" applyBorder="1" applyAlignment="1">
      <alignment horizontal="center" vertical="center" wrapText="1"/>
    </xf>
    <xf numFmtId="0" fontId="25" fillId="20" borderId="13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5" fillId="20" borderId="15" xfId="0" applyFont="1" applyFill="1" applyBorder="1" applyAlignment="1">
      <alignment horizontal="center" vertical="center"/>
    </xf>
    <xf numFmtId="0" fontId="25" fillId="20" borderId="16" xfId="0" applyFont="1" applyFill="1" applyBorder="1" applyAlignment="1">
      <alignment horizontal="center" vertical="center"/>
    </xf>
    <xf numFmtId="0" fontId="26" fillId="20" borderId="10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right" vertical="center"/>
    </xf>
    <xf numFmtId="0" fontId="22" fillId="4" borderId="16" xfId="0" applyFont="1" applyFill="1" applyBorder="1" applyAlignment="1">
      <alignment horizontal="right" vertical="center"/>
    </xf>
    <xf numFmtId="0" fontId="22" fillId="4" borderId="11" xfId="0" applyFont="1" applyFill="1" applyBorder="1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6"/>
  <sheetViews>
    <sheetView tabSelected="1" view="pageLayout" workbookViewId="0" topLeftCell="A1">
      <selection activeCell="E12" sqref="E12"/>
    </sheetView>
  </sheetViews>
  <sheetFormatPr defaultColWidth="9.00390625" defaultRowHeight="12.75"/>
  <cols>
    <col min="1" max="1" width="3.875" style="1" customWidth="1"/>
    <col min="2" max="2" width="6.00390625" style="1" customWidth="1"/>
    <col min="3" max="3" width="6.25390625" style="1" customWidth="1"/>
    <col min="4" max="4" width="6.75390625" style="1" customWidth="1"/>
    <col min="5" max="5" width="31.125" style="1" customWidth="1"/>
    <col min="6" max="6" width="5.25390625" style="1" customWidth="1"/>
    <col min="7" max="7" width="14.375" style="1" customWidth="1"/>
    <col min="8" max="8" width="13.25390625" style="1" customWidth="1"/>
    <col min="9" max="9" width="11.875" style="1" customWidth="1"/>
    <col min="10" max="10" width="12.75390625" style="1" bestFit="1" customWidth="1"/>
    <col min="11" max="11" width="12.125" style="1" customWidth="1"/>
    <col min="12" max="12" width="13.00390625" style="1" customWidth="1"/>
    <col min="13" max="13" width="13.875" style="1" customWidth="1"/>
    <col min="14" max="16384" width="9.00390625" style="1" customWidth="1"/>
  </cols>
  <sheetData>
    <row r="1" spans="1:13" ht="15.75" customHeight="1">
      <c r="A1" s="140" t="s">
        <v>130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spans="1:13" ht="15" customHeight="1">
      <c r="A2" s="140" t="s">
        <v>129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</row>
    <row r="3" spans="1:13" ht="17.25" customHeight="1">
      <c r="A3" s="140" t="s">
        <v>100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</row>
    <row r="4" spans="1:13" ht="14.25" customHeight="1">
      <c r="A4" s="140" t="s">
        <v>125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</row>
    <row r="5" spans="1:13" ht="15.75">
      <c r="A5" s="140" t="s">
        <v>64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</row>
    <row r="6" spans="1:13" s="2" customFormat="1" ht="13.5" customHeight="1">
      <c r="A6" s="136" t="s">
        <v>0</v>
      </c>
      <c r="B6" s="136" t="s">
        <v>1</v>
      </c>
      <c r="C6" s="136" t="s">
        <v>2</v>
      </c>
      <c r="D6" s="136" t="s">
        <v>3</v>
      </c>
      <c r="E6" s="135" t="s">
        <v>41</v>
      </c>
      <c r="F6" s="137"/>
      <c r="G6" s="135" t="s">
        <v>4</v>
      </c>
      <c r="H6" s="141" t="s">
        <v>5</v>
      </c>
      <c r="I6" s="142"/>
      <c r="J6" s="142"/>
      <c r="K6" s="142"/>
      <c r="L6" s="142"/>
      <c r="M6" s="135" t="s">
        <v>6</v>
      </c>
    </row>
    <row r="7" spans="1:13" s="2" customFormat="1" ht="19.5" customHeight="1">
      <c r="A7" s="136"/>
      <c r="B7" s="136"/>
      <c r="C7" s="136"/>
      <c r="D7" s="136"/>
      <c r="E7" s="135"/>
      <c r="F7" s="138"/>
      <c r="G7" s="135"/>
      <c r="H7" s="135" t="s">
        <v>65</v>
      </c>
      <c r="I7" s="135" t="s">
        <v>42</v>
      </c>
      <c r="J7" s="135"/>
      <c r="K7" s="135"/>
      <c r="L7" s="135"/>
      <c r="M7" s="135"/>
    </row>
    <row r="8" spans="1:13" s="2" customFormat="1" ht="29.25" customHeight="1">
      <c r="A8" s="136"/>
      <c r="B8" s="136"/>
      <c r="C8" s="136"/>
      <c r="D8" s="136"/>
      <c r="E8" s="135"/>
      <c r="F8" s="138"/>
      <c r="G8" s="135"/>
      <c r="H8" s="135"/>
      <c r="I8" s="135" t="s">
        <v>40</v>
      </c>
      <c r="J8" s="135" t="s">
        <v>7</v>
      </c>
      <c r="K8" s="143" t="s">
        <v>8</v>
      </c>
      <c r="L8" s="135" t="s">
        <v>9</v>
      </c>
      <c r="M8" s="135"/>
    </row>
    <row r="9" spans="1:13" s="2" customFormat="1" ht="19.5" customHeight="1">
      <c r="A9" s="136"/>
      <c r="B9" s="136"/>
      <c r="C9" s="136"/>
      <c r="D9" s="136"/>
      <c r="E9" s="135"/>
      <c r="F9" s="138"/>
      <c r="G9" s="135"/>
      <c r="H9" s="135"/>
      <c r="I9" s="135"/>
      <c r="J9" s="135"/>
      <c r="K9" s="143"/>
      <c r="L9" s="135"/>
      <c r="M9" s="135"/>
    </row>
    <row r="10" spans="1:13" s="2" customFormat="1" ht="3.75" customHeight="1">
      <c r="A10" s="136"/>
      <c r="B10" s="136"/>
      <c r="C10" s="136"/>
      <c r="D10" s="136"/>
      <c r="E10" s="135"/>
      <c r="F10" s="139"/>
      <c r="G10" s="135"/>
      <c r="H10" s="135"/>
      <c r="I10" s="135"/>
      <c r="J10" s="135"/>
      <c r="K10" s="143"/>
      <c r="L10" s="135"/>
      <c r="M10" s="135"/>
    </row>
    <row r="11" spans="1:13" ht="12" customHeight="1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  <c r="M11" s="3">
        <v>15</v>
      </c>
    </row>
    <row r="12" spans="1:13" ht="102.75" customHeight="1">
      <c r="A12" s="43" t="s">
        <v>66</v>
      </c>
      <c r="B12" s="43" t="s">
        <v>32</v>
      </c>
      <c r="C12" s="43" t="s">
        <v>33</v>
      </c>
      <c r="D12" s="43" t="s">
        <v>34</v>
      </c>
      <c r="E12" s="44" t="s">
        <v>98</v>
      </c>
      <c r="F12" s="45"/>
      <c r="G12" s="25">
        <v>1598</v>
      </c>
      <c r="H12" s="25">
        <v>1598</v>
      </c>
      <c r="I12" s="25">
        <v>1598</v>
      </c>
      <c r="J12" s="25">
        <v>0</v>
      </c>
      <c r="K12" s="31" t="s">
        <v>11</v>
      </c>
      <c r="L12" s="23">
        <v>0</v>
      </c>
      <c r="M12" s="42" t="s">
        <v>12</v>
      </c>
    </row>
    <row r="13" spans="1:13" s="52" customFormat="1" ht="17.25" customHeight="1">
      <c r="A13" s="134" t="s">
        <v>35</v>
      </c>
      <c r="B13" s="134"/>
      <c r="C13" s="134"/>
      <c r="D13" s="134"/>
      <c r="E13" s="134"/>
      <c r="F13" s="49"/>
      <c r="G13" s="50">
        <f>G12</f>
        <v>1598</v>
      </c>
      <c r="H13" s="50">
        <f>H12</f>
        <v>1598</v>
      </c>
      <c r="I13" s="50">
        <f>I12</f>
        <v>1598</v>
      </c>
      <c r="J13" s="50">
        <f>J12</f>
        <v>0</v>
      </c>
      <c r="K13" s="51">
        <v>0</v>
      </c>
      <c r="L13" s="50">
        <f>L12</f>
        <v>0</v>
      </c>
      <c r="M13" s="50"/>
    </row>
    <row r="14" spans="1:13" s="52" customFormat="1" ht="18.75" customHeight="1">
      <c r="A14" s="96" t="s">
        <v>67</v>
      </c>
      <c r="B14" s="96" t="s">
        <v>68</v>
      </c>
      <c r="C14" s="96" t="s">
        <v>69</v>
      </c>
      <c r="D14" s="96" t="s">
        <v>10</v>
      </c>
      <c r="E14" s="108" t="s">
        <v>70</v>
      </c>
      <c r="F14" s="75" t="s">
        <v>118</v>
      </c>
      <c r="G14" s="73">
        <v>0</v>
      </c>
      <c r="H14" s="73">
        <v>0</v>
      </c>
      <c r="I14" s="73">
        <v>0</v>
      </c>
      <c r="J14" s="73">
        <v>0</v>
      </c>
      <c r="K14" s="129" t="s">
        <v>11</v>
      </c>
      <c r="L14" s="73">
        <v>0</v>
      </c>
      <c r="M14" s="99" t="s">
        <v>12</v>
      </c>
    </row>
    <row r="15" spans="1:13" s="52" customFormat="1" ht="18" customHeight="1">
      <c r="A15" s="97"/>
      <c r="B15" s="97"/>
      <c r="C15" s="97"/>
      <c r="D15" s="97"/>
      <c r="E15" s="109"/>
      <c r="F15" s="75" t="s">
        <v>119</v>
      </c>
      <c r="G15" s="73">
        <v>-50000</v>
      </c>
      <c r="H15" s="73">
        <v>-50000</v>
      </c>
      <c r="I15" s="73">
        <v>-50000</v>
      </c>
      <c r="J15" s="73">
        <v>0</v>
      </c>
      <c r="K15" s="130"/>
      <c r="L15" s="73">
        <v>0</v>
      </c>
      <c r="M15" s="100"/>
    </row>
    <row r="16" spans="1:13" s="52" customFormat="1" ht="20.25" customHeight="1">
      <c r="A16" s="98"/>
      <c r="B16" s="98"/>
      <c r="C16" s="98"/>
      <c r="D16" s="98"/>
      <c r="E16" s="110"/>
      <c r="F16" s="90" t="s">
        <v>120</v>
      </c>
      <c r="G16" s="89">
        <v>50000</v>
      </c>
      <c r="H16" s="89">
        <f>I16</f>
        <v>50000</v>
      </c>
      <c r="I16" s="89">
        <v>50000</v>
      </c>
      <c r="J16" s="73">
        <v>0</v>
      </c>
      <c r="K16" s="131"/>
      <c r="L16" s="89">
        <v>0</v>
      </c>
      <c r="M16" s="101"/>
    </row>
    <row r="17" spans="1:13" s="52" customFormat="1" ht="18.75" customHeight="1">
      <c r="A17" s="96" t="s">
        <v>71</v>
      </c>
      <c r="B17" s="96" t="s">
        <v>68</v>
      </c>
      <c r="C17" s="96" t="s">
        <v>69</v>
      </c>
      <c r="D17" s="78" t="s">
        <v>10</v>
      </c>
      <c r="E17" s="108" t="s">
        <v>73</v>
      </c>
      <c r="F17" s="123" t="s">
        <v>118</v>
      </c>
      <c r="G17" s="120">
        <v>2020000</v>
      </c>
      <c r="H17" s="89">
        <v>45000</v>
      </c>
      <c r="I17" s="89">
        <v>45000</v>
      </c>
      <c r="J17" s="73">
        <v>0</v>
      </c>
      <c r="K17" s="129" t="s">
        <v>11</v>
      </c>
      <c r="L17" s="89">
        <v>0</v>
      </c>
      <c r="M17" s="126" t="s">
        <v>12</v>
      </c>
    </row>
    <row r="18" spans="1:13" s="52" customFormat="1" ht="17.25" customHeight="1">
      <c r="A18" s="97"/>
      <c r="B18" s="97"/>
      <c r="C18" s="97"/>
      <c r="D18" s="78" t="s">
        <v>72</v>
      </c>
      <c r="E18" s="109"/>
      <c r="F18" s="124"/>
      <c r="G18" s="121"/>
      <c r="H18" s="89">
        <v>1000000</v>
      </c>
      <c r="I18" s="89">
        <v>0</v>
      </c>
      <c r="J18" s="89">
        <v>0</v>
      </c>
      <c r="K18" s="130"/>
      <c r="L18" s="89">
        <v>1000000</v>
      </c>
      <c r="M18" s="127"/>
    </row>
    <row r="19" spans="1:13" s="52" customFormat="1" ht="18" customHeight="1">
      <c r="A19" s="97"/>
      <c r="B19" s="97"/>
      <c r="C19" s="97"/>
      <c r="D19" s="75" t="s">
        <v>74</v>
      </c>
      <c r="E19" s="109"/>
      <c r="F19" s="125"/>
      <c r="G19" s="122"/>
      <c r="H19" s="89">
        <v>975000</v>
      </c>
      <c r="I19" s="89">
        <v>975000</v>
      </c>
      <c r="J19" s="89">
        <v>0</v>
      </c>
      <c r="K19" s="130"/>
      <c r="L19" s="89">
        <v>0</v>
      </c>
      <c r="M19" s="127"/>
    </row>
    <row r="20" spans="1:13" s="52" customFormat="1" ht="20.25" customHeight="1">
      <c r="A20" s="97"/>
      <c r="B20" s="97"/>
      <c r="C20" s="97"/>
      <c r="D20" s="78" t="s">
        <v>10</v>
      </c>
      <c r="E20" s="109"/>
      <c r="F20" s="123" t="s">
        <v>119</v>
      </c>
      <c r="G20" s="120">
        <v>-180000</v>
      </c>
      <c r="H20" s="89">
        <v>45000</v>
      </c>
      <c r="I20" s="89">
        <v>45000</v>
      </c>
      <c r="J20" s="89">
        <v>0</v>
      </c>
      <c r="K20" s="130"/>
      <c r="L20" s="89">
        <v>0</v>
      </c>
      <c r="M20" s="127"/>
    </row>
    <row r="21" spans="1:13" s="52" customFormat="1" ht="18" customHeight="1">
      <c r="A21" s="97"/>
      <c r="B21" s="97"/>
      <c r="C21" s="97"/>
      <c r="D21" s="78" t="s">
        <v>72</v>
      </c>
      <c r="E21" s="109"/>
      <c r="F21" s="124"/>
      <c r="G21" s="121"/>
      <c r="H21" s="89">
        <v>0</v>
      </c>
      <c r="I21" s="89">
        <v>0</v>
      </c>
      <c r="J21" s="89">
        <v>0</v>
      </c>
      <c r="K21" s="130"/>
      <c r="L21" s="89">
        <v>0</v>
      </c>
      <c r="M21" s="127"/>
    </row>
    <row r="22" spans="1:13" s="52" customFormat="1" ht="15" customHeight="1">
      <c r="A22" s="97"/>
      <c r="B22" s="97"/>
      <c r="C22" s="97"/>
      <c r="D22" s="75" t="s">
        <v>74</v>
      </c>
      <c r="E22" s="109"/>
      <c r="F22" s="125"/>
      <c r="G22" s="122"/>
      <c r="H22" s="89">
        <v>-225000</v>
      </c>
      <c r="I22" s="89">
        <v>-225000</v>
      </c>
      <c r="J22" s="89">
        <v>0</v>
      </c>
      <c r="K22" s="130"/>
      <c r="L22" s="89">
        <v>0</v>
      </c>
      <c r="M22" s="127"/>
    </row>
    <row r="23" spans="1:13" s="52" customFormat="1" ht="20.25" customHeight="1">
      <c r="A23" s="97"/>
      <c r="B23" s="97"/>
      <c r="C23" s="97"/>
      <c r="D23" s="78" t="s">
        <v>72</v>
      </c>
      <c r="E23" s="109"/>
      <c r="F23" s="123" t="s">
        <v>120</v>
      </c>
      <c r="G23" s="120">
        <v>2200000</v>
      </c>
      <c r="H23" s="89">
        <v>1000000</v>
      </c>
      <c r="I23" s="89">
        <v>0</v>
      </c>
      <c r="J23" s="89">
        <v>0</v>
      </c>
      <c r="K23" s="130"/>
      <c r="L23" s="89">
        <v>1000000</v>
      </c>
      <c r="M23" s="127"/>
    </row>
    <row r="24" spans="1:13" s="52" customFormat="1" ht="15.75" customHeight="1">
      <c r="A24" s="98"/>
      <c r="B24" s="98"/>
      <c r="C24" s="98"/>
      <c r="D24" s="75" t="s">
        <v>74</v>
      </c>
      <c r="E24" s="110"/>
      <c r="F24" s="125"/>
      <c r="G24" s="122"/>
      <c r="H24" s="89">
        <v>1200000</v>
      </c>
      <c r="I24" s="89">
        <v>1200000</v>
      </c>
      <c r="J24" s="89">
        <v>0</v>
      </c>
      <c r="K24" s="131"/>
      <c r="L24" s="89">
        <v>0</v>
      </c>
      <c r="M24" s="128"/>
    </row>
    <row r="25" spans="1:13" ht="17.25" customHeight="1">
      <c r="A25" s="133" t="s">
        <v>75</v>
      </c>
      <c r="B25" s="133"/>
      <c r="C25" s="133"/>
      <c r="D25" s="133"/>
      <c r="E25" s="133"/>
      <c r="F25" s="39"/>
      <c r="G25" s="5">
        <f>G14+G17</f>
        <v>2020000</v>
      </c>
      <c r="H25" s="5">
        <f>H17+H18+H19</f>
        <v>2020000</v>
      </c>
      <c r="I25" s="5">
        <f>I17+I18+I19</f>
        <v>1020000</v>
      </c>
      <c r="J25" s="5">
        <f>J24</f>
        <v>0</v>
      </c>
      <c r="K25" s="11">
        <v>0</v>
      </c>
      <c r="L25" s="5">
        <v>1000000</v>
      </c>
      <c r="M25" s="5"/>
    </row>
    <row r="26" spans="1:13" ht="56.25" customHeight="1">
      <c r="A26" s="21">
        <v>4</v>
      </c>
      <c r="B26" s="32" t="s">
        <v>13</v>
      </c>
      <c r="C26" s="32" t="s">
        <v>14</v>
      </c>
      <c r="D26" s="32" t="s">
        <v>10</v>
      </c>
      <c r="E26" s="34" t="s">
        <v>93</v>
      </c>
      <c r="F26" s="34"/>
      <c r="G26" s="30">
        <v>60000</v>
      </c>
      <c r="H26" s="30">
        <v>60000</v>
      </c>
      <c r="I26" s="30">
        <v>60000</v>
      </c>
      <c r="J26" s="30">
        <v>0</v>
      </c>
      <c r="K26" s="29" t="s">
        <v>56</v>
      </c>
      <c r="L26" s="30">
        <v>0</v>
      </c>
      <c r="M26" s="24" t="s">
        <v>12</v>
      </c>
    </row>
    <row r="27" spans="1:13" ht="90" customHeight="1">
      <c r="A27" s="8" t="s">
        <v>55</v>
      </c>
      <c r="B27" s="8" t="s">
        <v>13</v>
      </c>
      <c r="C27" s="8" t="s">
        <v>30</v>
      </c>
      <c r="D27" s="8" t="s">
        <v>31</v>
      </c>
      <c r="E27" s="18" t="s">
        <v>91</v>
      </c>
      <c r="F27" s="18"/>
      <c r="G27" s="10">
        <v>60000</v>
      </c>
      <c r="H27" s="10">
        <v>60000</v>
      </c>
      <c r="I27" s="10">
        <v>60000</v>
      </c>
      <c r="J27" s="10">
        <v>0</v>
      </c>
      <c r="K27" s="26" t="s">
        <v>11</v>
      </c>
      <c r="L27" s="10">
        <v>0</v>
      </c>
      <c r="M27" s="4" t="s">
        <v>12</v>
      </c>
    </row>
    <row r="28" spans="1:13" s="57" customFormat="1" ht="32.25" customHeight="1">
      <c r="A28" s="63" t="s">
        <v>92</v>
      </c>
      <c r="B28" s="63" t="s">
        <v>13</v>
      </c>
      <c r="C28" s="63" t="s">
        <v>14</v>
      </c>
      <c r="D28" s="63" t="s">
        <v>10</v>
      </c>
      <c r="E28" s="64" t="s">
        <v>76</v>
      </c>
      <c r="F28" s="59"/>
      <c r="G28" s="25">
        <v>250000</v>
      </c>
      <c r="H28" s="25">
        <v>250000</v>
      </c>
      <c r="I28" s="25">
        <v>195000</v>
      </c>
      <c r="J28" s="25">
        <v>0</v>
      </c>
      <c r="K28" s="31" t="s">
        <v>111</v>
      </c>
      <c r="L28" s="25">
        <v>0</v>
      </c>
      <c r="M28" s="42" t="s">
        <v>12</v>
      </c>
    </row>
    <row r="29" spans="1:13" s="57" customFormat="1" ht="32.25" customHeight="1">
      <c r="A29" s="53">
        <v>7</v>
      </c>
      <c r="B29" s="54" t="s">
        <v>13</v>
      </c>
      <c r="C29" s="54" t="s">
        <v>14</v>
      </c>
      <c r="D29" s="54" t="s">
        <v>10</v>
      </c>
      <c r="E29" s="55" t="s">
        <v>77</v>
      </c>
      <c r="F29" s="59"/>
      <c r="G29" s="25">
        <v>191050</v>
      </c>
      <c r="H29" s="25">
        <v>191050</v>
      </c>
      <c r="I29" s="25">
        <v>191050</v>
      </c>
      <c r="J29" s="25">
        <v>0</v>
      </c>
      <c r="K29" s="31" t="s">
        <v>11</v>
      </c>
      <c r="L29" s="25">
        <v>0</v>
      </c>
      <c r="M29" s="42" t="s">
        <v>12</v>
      </c>
    </row>
    <row r="30" spans="1:13" s="57" customFormat="1" ht="33" customHeight="1">
      <c r="A30" s="53">
        <v>8</v>
      </c>
      <c r="B30" s="54" t="s">
        <v>13</v>
      </c>
      <c r="C30" s="54" t="s">
        <v>14</v>
      </c>
      <c r="D30" s="54" t="s">
        <v>10</v>
      </c>
      <c r="E30" s="55" t="s">
        <v>78</v>
      </c>
      <c r="F30" s="59"/>
      <c r="G30" s="25">
        <v>66650</v>
      </c>
      <c r="H30" s="25">
        <v>66650</v>
      </c>
      <c r="I30" s="25">
        <v>66650</v>
      </c>
      <c r="J30" s="25">
        <v>0</v>
      </c>
      <c r="K30" s="31" t="s">
        <v>11</v>
      </c>
      <c r="L30" s="23">
        <v>0</v>
      </c>
      <c r="M30" s="42" t="s">
        <v>12</v>
      </c>
    </row>
    <row r="31" spans="1:13" s="57" customFormat="1" ht="31.5" customHeight="1">
      <c r="A31" s="53">
        <v>9</v>
      </c>
      <c r="B31" s="54" t="s">
        <v>13</v>
      </c>
      <c r="C31" s="54" t="s">
        <v>14</v>
      </c>
      <c r="D31" s="54" t="s">
        <v>10</v>
      </c>
      <c r="E31" s="55" t="s">
        <v>79</v>
      </c>
      <c r="F31" s="56"/>
      <c r="G31" s="30">
        <v>204000</v>
      </c>
      <c r="H31" s="30">
        <v>204000</v>
      </c>
      <c r="I31" s="30">
        <v>204000</v>
      </c>
      <c r="J31" s="30">
        <v>0</v>
      </c>
      <c r="K31" s="40" t="s">
        <v>11</v>
      </c>
      <c r="L31" s="30">
        <v>0</v>
      </c>
      <c r="M31" s="42" t="s">
        <v>12</v>
      </c>
    </row>
    <row r="32" spans="1:13" s="57" customFormat="1" ht="31.5" customHeight="1">
      <c r="A32" s="53">
        <v>10</v>
      </c>
      <c r="B32" s="54" t="s">
        <v>13</v>
      </c>
      <c r="C32" s="54" t="s">
        <v>14</v>
      </c>
      <c r="D32" s="54" t="s">
        <v>10</v>
      </c>
      <c r="E32" s="55" t="s">
        <v>80</v>
      </c>
      <c r="F32" s="56"/>
      <c r="G32" s="30">
        <v>73300</v>
      </c>
      <c r="H32" s="30">
        <v>73300</v>
      </c>
      <c r="I32" s="30">
        <v>73300</v>
      </c>
      <c r="J32" s="30">
        <v>0</v>
      </c>
      <c r="K32" s="29" t="s">
        <v>11</v>
      </c>
      <c r="L32" s="30">
        <v>0</v>
      </c>
      <c r="M32" s="42" t="s">
        <v>12</v>
      </c>
    </row>
    <row r="33" spans="1:13" s="57" customFormat="1" ht="48" customHeight="1">
      <c r="A33" s="21">
        <v>11</v>
      </c>
      <c r="B33" s="22" t="s">
        <v>13</v>
      </c>
      <c r="C33" s="22" t="s">
        <v>14</v>
      </c>
      <c r="D33" s="22" t="s">
        <v>10</v>
      </c>
      <c r="E33" s="91" t="s">
        <v>81</v>
      </c>
      <c r="F33" s="56"/>
      <c r="G33" s="30">
        <v>78000</v>
      </c>
      <c r="H33" s="30">
        <v>78000</v>
      </c>
      <c r="I33" s="30">
        <v>78000</v>
      </c>
      <c r="J33" s="30">
        <v>0</v>
      </c>
      <c r="K33" s="29" t="s">
        <v>11</v>
      </c>
      <c r="L33" s="30">
        <v>0</v>
      </c>
      <c r="M33" s="24" t="s">
        <v>12</v>
      </c>
    </row>
    <row r="34" spans="1:13" s="57" customFormat="1" ht="39" customHeight="1">
      <c r="A34" s="53">
        <v>12</v>
      </c>
      <c r="B34" s="54" t="s">
        <v>13</v>
      </c>
      <c r="C34" s="54" t="s">
        <v>14</v>
      </c>
      <c r="D34" s="54" t="s">
        <v>10</v>
      </c>
      <c r="E34" s="69" t="s">
        <v>82</v>
      </c>
      <c r="F34" s="56"/>
      <c r="G34" s="30">
        <v>52000</v>
      </c>
      <c r="H34" s="30">
        <v>52000</v>
      </c>
      <c r="I34" s="30">
        <v>52000</v>
      </c>
      <c r="J34" s="30">
        <v>0</v>
      </c>
      <c r="K34" s="29" t="s">
        <v>11</v>
      </c>
      <c r="L34" s="30"/>
      <c r="M34" s="42" t="s">
        <v>12</v>
      </c>
    </row>
    <row r="35" spans="1:13" s="57" customFormat="1" ht="36" customHeight="1">
      <c r="A35" s="21">
        <v>13</v>
      </c>
      <c r="B35" s="22" t="s">
        <v>13</v>
      </c>
      <c r="C35" s="22" t="s">
        <v>14</v>
      </c>
      <c r="D35" s="22" t="s">
        <v>10</v>
      </c>
      <c r="E35" s="83" t="s">
        <v>89</v>
      </c>
      <c r="F35" s="56"/>
      <c r="G35" s="30">
        <v>10000</v>
      </c>
      <c r="H35" s="30">
        <v>10000</v>
      </c>
      <c r="I35" s="30">
        <v>10000</v>
      </c>
      <c r="J35" s="30">
        <v>0</v>
      </c>
      <c r="K35" s="29" t="s">
        <v>11</v>
      </c>
      <c r="L35" s="30">
        <v>0</v>
      </c>
      <c r="M35" s="24" t="s">
        <v>12</v>
      </c>
    </row>
    <row r="36" spans="1:13" s="57" customFormat="1" ht="36" customHeight="1">
      <c r="A36" s="79">
        <v>14</v>
      </c>
      <c r="B36" s="80" t="s">
        <v>13</v>
      </c>
      <c r="C36" s="80" t="s">
        <v>14</v>
      </c>
      <c r="D36" s="80" t="s">
        <v>10</v>
      </c>
      <c r="E36" s="81" t="s">
        <v>121</v>
      </c>
      <c r="F36" s="56"/>
      <c r="G36" s="30">
        <v>10000</v>
      </c>
      <c r="H36" s="30">
        <v>10000</v>
      </c>
      <c r="I36" s="30">
        <v>10000</v>
      </c>
      <c r="J36" s="30">
        <v>0</v>
      </c>
      <c r="K36" s="29" t="s">
        <v>11</v>
      </c>
      <c r="L36" s="30">
        <v>0</v>
      </c>
      <c r="M36" s="82" t="s">
        <v>12</v>
      </c>
    </row>
    <row r="37" spans="1:13" ht="51.75" customHeight="1">
      <c r="A37" s="21">
        <v>15</v>
      </c>
      <c r="B37" s="32" t="s">
        <v>13</v>
      </c>
      <c r="C37" s="32" t="s">
        <v>14</v>
      </c>
      <c r="D37" s="32" t="s">
        <v>10</v>
      </c>
      <c r="E37" s="34" t="s">
        <v>94</v>
      </c>
      <c r="F37" s="34"/>
      <c r="G37" s="30">
        <v>60024</v>
      </c>
      <c r="H37" s="30">
        <v>60024</v>
      </c>
      <c r="I37" s="30">
        <v>30012</v>
      </c>
      <c r="J37" s="30">
        <v>0</v>
      </c>
      <c r="K37" s="29" t="s">
        <v>95</v>
      </c>
      <c r="L37" s="30">
        <v>0</v>
      </c>
      <c r="M37" s="24" t="s">
        <v>12</v>
      </c>
    </row>
    <row r="38" spans="1:13" s="52" customFormat="1" ht="27.75" customHeight="1">
      <c r="A38" s="117">
        <v>16</v>
      </c>
      <c r="B38" s="111" t="s">
        <v>13</v>
      </c>
      <c r="C38" s="111" t="s">
        <v>14</v>
      </c>
      <c r="D38" s="111" t="s">
        <v>10</v>
      </c>
      <c r="E38" s="114" t="s">
        <v>114</v>
      </c>
      <c r="F38" s="93" t="s">
        <v>118</v>
      </c>
      <c r="G38" s="92">
        <v>4300</v>
      </c>
      <c r="H38" s="92">
        <v>4300</v>
      </c>
      <c r="I38" s="92">
        <v>4300</v>
      </c>
      <c r="J38" s="92">
        <v>0</v>
      </c>
      <c r="K38" s="102" t="s">
        <v>11</v>
      </c>
      <c r="L38" s="92">
        <v>0</v>
      </c>
      <c r="M38" s="99" t="s">
        <v>12</v>
      </c>
    </row>
    <row r="39" spans="1:13" s="52" customFormat="1" ht="24" customHeight="1">
      <c r="A39" s="118"/>
      <c r="B39" s="112"/>
      <c r="C39" s="112"/>
      <c r="D39" s="112"/>
      <c r="E39" s="115"/>
      <c r="F39" s="93" t="s">
        <v>119</v>
      </c>
      <c r="G39" s="92">
        <v>-5700</v>
      </c>
      <c r="H39" s="92">
        <v>-5700</v>
      </c>
      <c r="I39" s="92">
        <v>-5700</v>
      </c>
      <c r="J39" s="92">
        <v>0</v>
      </c>
      <c r="K39" s="103"/>
      <c r="L39" s="92">
        <v>0</v>
      </c>
      <c r="M39" s="100"/>
    </row>
    <row r="40" spans="1:13" s="52" customFormat="1" ht="25.5" customHeight="1">
      <c r="A40" s="119"/>
      <c r="B40" s="113"/>
      <c r="C40" s="113"/>
      <c r="D40" s="113"/>
      <c r="E40" s="116"/>
      <c r="F40" s="93" t="s">
        <v>120</v>
      </c>
      <c r="G40" s="92">
        <v>10000</v>
      </c>
      <c r="H40" s="92">
        <v>10000</v>
      </c>
      <c r="I40" s="92">
        <v>10000</v>
      </c>
      <c r="J40" s="92">
        <v>0</v>
      </c>
      <c r="K40" s="104"/>
      <c r="L40" s="92">
        <v>0</v>
      </c>
      <c r="M40" s="101"/>
    </row>
    <row r="41" spans="1:13" s="7" customFormat="1" ht="20.25" customHeight="1">
      <c r="A41" s="132" t="s">
        <v>15</v>
      </c>
      <c r="B41" s="132"/>
      <c r="C41" s="132"/>
      <c r="D41" s="132"/>
      <c r="E41" s="132"/>
      <c r="F41" s="20"/>
      <c r="G41" s="5">
        <f>G26+G27+G28+G29+G30+G31+G32+G33+G34+G35+G36+G37+G38</f>
        <v>1119324</v>
      </c>
      <c r="H41" s="5">
        <f>H26+H27+H28+H29+H30+H31+H32+H33+H34+H35+H36+H37+H38</f>
        <v>1119324</v>
      </c>
      <c r="I41" s="5">
        <f>I26+I27+I28+I29+I30+I31+I32+I33+I34+I35+I36+I37+I38</f>
        <v>1034312</v>
      </c>
      <c r="J41" s="5">
        <f>J26+J27+J28+J29+J30+J31+J32+J33+J34+J35+J37+J36+J40</f>
        <v>0</v>
      </c>
      <c r="K41" s="5">
        <v>85012</v>
      </c>
      <c r="L41" s="5">
        <v>0</v>
      </c>
      <c r="M41" s="6"/>
    </row>
    <row r="42" spans="1:13" s="48" customFormat="1" ht="36" customHeight="1">
      <c r="A42" s="53">
        <v>17</v>
      </c>
      <c r="B42" s="54" t="s">
        <v>57</v>
      </c>
      <c r="C42" s="54" t="s">
        <v>58</v>
      </c>
      <c r="D42" s="54" t="s">
        <v>10</v>
      </c>
      <c r="E42" s="55" t="s">
        <v>83</v>
      </c>
      <c r="F42" s="28"/>
      <c r="G42" s="35">
        <v>35000</v>
      </c>
      <c r="H42" s="25">
        <v>35000</v>
      </c>
      <c r="I42" s="25">
        <v>35000</v>
      </c>
      <c r="J42" s="25">
        <v>0</v>
      </c>
      <c r="K42" s="29" t="s">
        <v>11</v>
      </c>
      <c r="L42" s="25">
        <v>0</v>
      </c>
      <c r="M42" s="42" t="s">
        <v>12</v>
      </c>
    </row>
    <row r="43" spans="1:13" s="48" customFormat="1" ht="35.25" customHeight="1">
      <c r="A43" s="53">
        <v>18</v>
      </c>
      <c r="B43" s="54" t="s">
        <v>57</v>
      </c>
      <c r="C43" s="54" t="s">
        <v>58</v>
      </c>
      <c r="D43" s="54" t="s">
        <v>10</v>
      </c>
      <c r="E43" s="55" t="s">
        <v>84</v>
      </c>
      <c r="F43" s="56"/>
      <c r="G43" s="30">
        <v>36000</v>
      </c>
      <c r="H43" s="30">
        <v>36000</v>
      </c>
      <c r="I43" s="30">
        <v>36000</v>
      </c>
      <c r="J43" s="30">
        <v>0</v>
      </c>
      <c r="K43" s="29" t="s">
        <v>11</v>
      </c>
      <c r="L43" s="30">
        <v>0</v>
      </c>
      <c r="M43" s="42" t="s">
        <v>12</v>
      </c>
    </row>
    <row r="44" spans="1:13" s="74" customFormat="1" ht="24" customHeight="1">
      <c r="A44" s="117">
        <v>19</v>
      </c>
      <c r="B44" s="111" t="s">
        <v>57</v>
      </c>
      <c r="C44" s="111" t="s">
        <v>58</v>
      </c>
      <c r="D44" s="111" t="s">
        <v>47</v>
      </c>
      <c r="E44" s="114" t="s">
        <v>113</v>
      </c>
      <c r="F44" s="93" t="s">
        <v>118</v>
      </c>
      <c r="G44" s="92">
        <v>325000</v>
      </c>
      <c r="H44" s="92">
        <v>325000</v>
      </c>
      <c r="I44" s="92">
        <v>325000</v>
      </c>
      <c r="J44" s="92">
        <v>0</v>
      </c>
      <c r="K44" s="102" t="s">
        <v>11</v>
      </c>
      <c r="L44" s="92">
        <v>0</v>
      </c>
      <c r="M44" s="99" t="s">
        <v>12</v>
      </c>
    </row>
    <row r="45" spans="1:13" s="74" customFormat="1" ht="21.75" customHeight="1">
      <c r="A45" s="118"/>
      <c r="B45" s="112"/>
      <c r="C45" s="112"/>
      <c r="D45" s="112"/>
      <c r="E45" s="115"/>
      <c r="F45" s="93" t="s">
        <v>119</v>
      </c>
      <c r="G45" s="92">
        <v>2000</v>
      </c>
      <c r="H45" s="92">
        <v>2000</v>
      </c>
      <c r="I45" s="92">
        <v>2000</v>
      </c>
      <c r="J45" s="92">
        <v>0</v>
      </c>
      <c r="K45" s="103"/>
      <c r="L45" s="92">
        <v>0</v>
      </c>
      <c r="M45" s="100"/>
    </row>
    <row r="46" spans="1:13" s="52" customFormat="1" ht="27" customHeight="1">
      <c r="A46" s="119"/>
      <c r="B46" s="113"/>
      <c r="C46" s="113"/>
      <c r="D46" s="113"/>
      <c r="E46" s="116"/>
      <c r="F46" s="93" t="s">
        <v>120</v>
      </c>
      <c r="G46" s="92">
        <v>323000</v>
      </c>
      <c r="H46" s="92">
        <v>323000</v>
      </c>
      <c r="I46" s="92">
        <v>323000</v>
      </c>
      <c r="J46" s="92">
        <v>0</v>
      </c>
      <c r="K46" s="104"/>
      <c r="L46" s="92">
        <v>0</v>
      </c>
      <c r="M46" s="101"/>
    </row>
    <row r="47" spans="1:13" s="7" customFormat="1" ht="20.25" customHeight="1">
      <c r="A47" s="132" t="s">
        <v>59</v>
      </c>
      <c r="B47" s="132"/>
      <c r="C47" s="132"/>
      <c r="D47" s="132"/>
      <c r="E47" s="132"/>
      <c r="F47" s="20"/>
      <c r="G47" s="5">
        <f>G42+G43+G44</f>
        <v>396000</v>
      </c>
      <c r="H47" s="5">
        <f>H42+H43+H44</f>
        <v>396000</v>
      </c>
      <c r="I47" s="5">
        <f>I42+I43+I44</f>
        <v>396000</v>
      </c>
      <c r="J47" s="5">
        <f>J42+J43+J46</f>
        <v>0</v>
      </c>
      <c r="K47" s="11">
        <v>0</v>
      </c>
      <c r="L47" s="5">
        <f>K47</f>
        <v>0</v>
      </c>
      <c r="M47" s="6"/>
    </row>
    <row r="48" spans="1:13" s="48" customFormat="1" ht="52.5" customHeight="1">
      <c r="A48" s="33" t="s">
        <v>128</v>
      </c>
      <c r="B48" s="28" t="s">
        <v>37</v>
      </c>
      <c r="C48" s="28" t="s">
        <v>104</v>
      </c>
      <c r="D48" s="28" t="s">
        <v>47</v>
      </c>
      <c r="E48" s="37" t="s">
        <v>105</v>
      </c>
      <c r="F48" s="47"/>
      <c r="G48" s="25">
        <v>5000</v>
      </c>
      <c r="H48" s="25">
        <v>5000</v>
      </c>
      <c r="I48" s="25">
        <v>5000</v>
      </c>
      <c r="J48" s="25">
        <v>0</v>
      </c>
      <c r="K48" s="29" t="s">
        <v>11</v>
      </c>
      <c r="L48" s="25">
        <v>0</v>
      </c>
      <c r="M48" s="24" t="s">
        <v>12</v>
      </c>
    </row>
    <row r="49" spans="1:13" s="74" customFormat="1" ht="51.75" customHeight="1">
      <c r="A49" s="75" t="s">
        <v>86</v>
      </c>
      <c r="B49" s="75" t="s">
        <v>37</v>
      </c>
      <c r="C49" s="75" t="s">
        <v>104</v>
      </c>
      <c r="D49" s="75" t="s">
        <v>10</v>
      </c>
      <c r="E49" s="95" t="s">
        <v>126</v>
      </c>
      <c r="F49" s="87"/>
      <c r="G49" s="73">
        <v>440000</v>
      </c>
      <c r="H49" s="73">
        <v>440000</v>
      </c>
      <c r="I49" s="73">
        <v>440000</v>
      </c>
      <c r="J49" s="73">
        <v>0</v>
      </c>
      <c r="K49" s="40" t="s">
        <v>11</v>
      </c>
      <c r="L49" s="73">
        <v>0</v>
      </c>
      <c r="M49" s="72" t="s">
        <v>12</v>
      </c>
    </row>
    <row r="50" spans="1:13" s="7" customFormat="1" ht="108" customHeight="1">
      <c r="A50" s="33" t="s">
        <v>48</v>
      </c>
      <c r="B50" s="28" t="s">
        <v>37</v>
      </c>
      <c r="C50" s="28" t="s">
        <v>38</v>
      </c>
      <c r="D50" s="28" t="s">
        <v>34</v>
      </c>
      <c r="E50" s="37" t="s">
        <v>99</v>
      </c>
      <c r="F50" s="46"/>
      <c r="G50" s="25">
        <v>8000</v>
      </c>
      <c r="H50" s="25">
        <v>8000</v>
      </c>
      <c r="I50" s="25">
        <v>8000</v>
      </c>
      <c r="J50" s="30">
        <v>0</v>
      </c>
      <c r="K50" s="29" t="s">
        <v>11</v>
      </c>
      <c r="L50" s="30">
        <v>0</v>
      </c>
      <c r="M50" s="24" t="s">
        <v>12</v>
      </c>
    </row>
    <row r="51" spans="1:13" s="7" customFormat="1" ht="21.75" customHeight="1">
      <c r="A51" s="132" t="s">
        <v>36</v>
      </c>
      <c r="B51" s="132"/>
      <c r="C51" s="132"/>
      <c r="D51" s="132"/>
      <c r="E51" s="132"/>
      <c r="F51" s="20"/>
      <c r="G51" s="5">
        <f>G48+G49+G50</f>
        <v>453000</v>
      </c>
      <c r="H51" s="5">
        <f>H48+H49+H50</f>
        <v>453000</v>
      </c>
      <c r="I51" s="5">
        <f>I48+I49+I50</f>
        <v>453000</v>
      </c>
      <c r="J51" s="5">
        <f>J50</f>
        <v>0</v>
      </c>
      <c r="K51" s="11">
        <v>0</v>
      </c>
      <c r="L51" s="5">
        <f>K51</f>
        <v>0</v>
      </c>
      <c r="M51" s="6"/>
    </row>
    <row r="52" spans="1:13" s="48" customFormat="1" ht="36" customHeight="1">
      <c r="A52" s="62" t="s">
        <v>60</v>
      </c>
      <c r="B52" s="60" t="s">
        <v>53</v>
      </c>
      <c r="C52" s="60" t="s">
        <v>54</v>
      </c>
      <c r="D52" s="60" t="s">
        <v>47</v>
      </c>
      <c r="E52" s="61" t="s">
        <v>85</v>
      </c>
      <c r="F52" s="28"/>
      <c r="G52" s="25">
        <v>800000</v>
      </c>
      <c r="H52" s="25">
        <v>800000</v>
      </c>
      <c r="I52" s="25">
        <v>150000</v>
      </c>
      <c r="J52" s="25">
        <v>300000</v>
      </c>
      <c r="K52" s="29" t="s">
        <v>106</v>
      </c>
      <c r="L52" s="25">
        <v>0</v>
      </c>
      <c r="M52" s="24" t="s">
        <v>12</v>
      </c>
    </row>
    <row r="53" spans="1:13" s="48" customFormat="1" ht="50.25" customHeight="1">
      <c r="A53" s="62" t="s">
        <v>49</v>
      </c>
      <c r="B53" s="60" t="s">
        <v>53</v>
      </c>
      <c r="C53" s="60" t="s">
        <v>115</v>
      </c>
      <c r="D53" s="60" t="s">
        <v>108</v>
      </c>
      <c r="E53" s="61" t="s">
        <v>116</v>
      </c>
      <c r="F53" s="28"/>
      <c r="G53" s="25">
        <v>35000</v>
      </c>
      <c r="H53" s="25">
        <v>35000</v>
      </c>
      <c r="I53" s="25">
        <v>35000</v>
      </c>
      <c r="J53" s="25">
        <v>0</v>
      </c>
      <c r="K53" s="29" t="s">
        <v>11</v>
      </c>
      <c r="L53" s="25">
        <v>0</v>
      </c>
      <c r="M53" s="24" t="s">
        <v>12</v>
      </c>
    </row>
    <row r="54" spans="1:13" s="7" customFormat="1" ht="18.75" customHeight="1">
      <c r="A54" s="132" t="s">
        <v>52</v>
      </c>
      <c r="B54" s="132"/>
      <c r="C54" s="132"/>
      <c r="D54" s="132"/>
      <c r="E54" s="132"/>
      <c r="F54" s="20"/>
      <c r="G54" s="5">
        <f>G52+G53</f>
        <v>835000</v>
      </c>
      <c r="H54" s="5">
        <f>H52+H53</f>
        <v>835000</v>
      </c>
      <c r="I54" s="5">
        <f>I52+I53</f>
        <v>185000</v>
      </c>
      <c r="J54" s="5">
        <f>J52+J53</f>
        <v>300000</v>
      </c>
      <c r="K54" s="11">
        <v>350000</v>
      </c>
      <c r="L54" s="5">
        <v>0</v>
      </c>
      <c r="M54" s="6"/>
    </row>
    <row r="55" spans="1:13" s="48" customFormat="1" ht="34.5" customHeight="1">
      <c r="A55" s="33" t="s">
        <v>50</v>
      </c>
      <c r="B55" s="28" t="s">
        <v>27</v>
      </c>
      <c r="C55" s="28" t="s">
        <v>28</v>
      </c>
      <c r="D55" s="36" t="s">
        <v>10</v>
      </c>
      <c r="E55" s="37" t="s">
        <v>90</v>
      </c>
      <c r="F55" s="28"/>
      <c r="G55" s="25">
        <v>7000</v>
      </c>
      <c r="H55" s="25">
        <v>7000</v>
      </c>
      <c r="I55" s="25">
        <v>7000</v>
      </c>
      <c r="J55" s="25">
        <v>0</v>
      </c>
      <c r="K55" s="29" t="s">
        <v>29</v>
      </c>
      <c r="L55" s="25">
        <v>0</v>
      </c>
      <c r="M55" s="42" t="s">
        <v>12</v>
      </c>
    </row>
    <row r="56" spans="1:13" s="57" customFormat="1" ht="39" customHeight="1">
      <c r="A56" s="88" t="s">
        <v>51</v>
      </c>
      <c r="B56" s="84" t="s">
        <v>27</v>
      </c>
      <c r="C56" s="84" t="s">
        <v>28</v>
      </c>
      <c r="D56" s="85" t="s">
        <v>10</v>
      </c>
      <c r="E56" s="86" t="s">
        <v>122</v>
      </c>
      <c r="F56" s="46"/>
      <c r="G56" s="25">
        <v>7000</v>
      </c>
      <c r="H56" s="25">
        <v>7000</v>
      </c>
      <c r="I56" s="25">
        <v>7000</v>
      </c>
      <c r="J56" s="25">
        <v>0</v>
      </c>
      <c r="K56" s="29" t="s">
        <v>29</v>
      </c>
      <c r="L56" s="25">
        <v>0</v>
      </c>
      <c r="M56" s="24" t="s">
        <v>12</v>
      </c>
    </row>
    <row r="57" spans="1:13" ht="52.5" customHeight="1">
      <c r="A57" s="8" t="s">
        <v>107</v>
      </c>
      <c r="B57" s="8" t="s">
        <v>27</v>
      </c>
      <c r="C57" s="8" t="s">
        <v>28</v>
      </c>
      <c r="D57" s="17" t="s">
        <v>10</v>
      </c>
      <c r="E57" s="9" t="s">
        <v>61</v>
      </c>
      <c r="F57" s="9"/>
      <c r="G57" s="10">
        <v>25000</v>
      </c>
      <c r="H57" s="10">
        <v>25000</v>
      </c>
      <c r="I57" s="10">
        <v>25000</v>
      </c>
      <c r="J57" s="10">
        <v>0</v>
      </c>
      <c r="K57" s="19" t="s">
        <v>29</v>
      </c>
      <c r="L57" s="10">
        <v>0</v>
      </c>
      <c r="M57" s="4" t="s">
        <v>12</v>
      </c>
    </row>
    <row r="58" spans="1:13" s="57" customFormat="1" ht="45.75" customHeight="1">
      <c r="A58" s="33" t="s">
        <v>96</v>
      </c>
      <c r="B58" s="28" t="s">
        <v>27</v>
      </c>
      <c r="C58" s="28" t="s">
        <v>87</v>
      </c>
      <c r="D58" s="36" t="s">
        <v>47</v>
      </c>
      <c r="E58" s="37" t="s">
        <v>88</v>
      </c>
      <c r="F58" s="59"/>
      <c r="G58" s="25">
        <v>22000</v>
      </c>
      <c r="H58" s="25">
        <v>22000</v>
      </c>
      <c r="I58" s="25">
        <v>22000</v>
      </c>
      <c r="J58" s="25">
        <v>0</v>
      </c>
      <c r="K58" s="29" t="s">
        <v>29</v>
      </c>
      <c r="L58" s="25">
        <v>0</v>
      </c>
      <c r="M58" s="42" t="s">
        <v>12</v>
      </c>
    </row>
    <row r="59" spans="1:13" s="52" customFormat="1" ht="23.25" customHeight="1">
      <c r="A59" s="96" t="s">
        <v>97</v>
      </c>
      <c r="B59" s="96" t="s">
        <v>27</v>
      </c>
      <c r="C59" s="96" t="s">
        <v>28</v>
      </c>
      <c r="D59" s="105" t="s">
        <v>10</v>
      </c>
      <c r="E59" s="108" t="s">
        <v>123</v>
      </c>
      <c r="F59" s="90" t="s">
        <v>118</v>
      </c>
      <c r="G59" s="73">
        <v>43000</v>
      </c>
      <c r="H59" s="73">
        <v>43000</v>
      </c>
      <c r="I59" s="73">
        <v>430000</v>
      </c>
      <c r="J59" s="73">
        <v>0</v>
      </c>
      <c r="K59" s="102" t="s">
        <v>29</v>
      </c>
      <c r="L59" s="73">
        <v>0</v>
      </c>
      <c r="M59" s="99" t="s">
        <v>12</v>
      </c>
    </row>
    <row r="60" spans="1:13" s="52" customFormat="1" ht="29.25" customHeight="1">
      <c r="A60" s="97"/>
      <c r="B60" s="97"/>
      <c r="C60" s="97"/>
      <c r="D60" s="106"/>
      <c r="E60" s="109"/>
      <c r="F60" s="90" t="s">
        <v>119</v>
      </c>
      <c r="G60" s="73">
        <v>-267000</v>
      </c>
      <c r="H60" s="73">
        <v>-267000</v>
      </c>
      <c r="I60" s="73">
        <v>-267000</v>
      </c>
      <c r="J60" s="73">
        <v>0</v>
      </c>
      <c r="K60" s="103"/>
      <c r="L60" s="73">
        <v>0</v>
      </c>
      <c r="M60" s="100"/>
    </row>
    <row r="61" spans="1:13" s="52" customFormat="1" ht="21" customHeight="1">
      <c r="A61" s="98"/>
      <c r="B61" s="98"/>
      <c r="C61" s="98"/>
      <c r="D61" s="107"/>
      <c r="E61" s="110"/>
      <c r="F61" s="90" t="s">
        <v>120</v>
      </c>
      <c r="G61" s="94">
        <v>310000</v>
      </c>
      <c r="H61" s="73">
        <v>310000</v>
      </c>
      <c r="I61" s="73">
        <v>310000</v>
      </c>
      <c r="J61" s="73">
        <v>0</v>
      </c>
      <c r="K61" s="104"/>
      <c r="L61" s="73">
        <v>0</v>
      </c>
      <c r="M61" s="101"/>
    </row>
    <row r="62" spans="1:13" s="57" customFormat="1" ht="39" customHeight="1">
      <c r="A62" s="58" t="s">
        <v>109</v>
      </c>
      <c r="B62" s="66" t="s">
        <v>27</v>
      </c>
      <c r="C62" s="66" t="s">
        <v>16</v>
      </c>
      <c r="D62" s="67" t="s">
        <v>10</v>
      </c>
      <c r="E62" s="65" t="s">
        <v>112</v>
      </c>
      <c r="F62" s="59"/>
      <c r="G62" s="68">
        <v>34650</v>
      </c>
      <c r="H62" s="25">
        <v>34650</v>
      </c>
      <c r="I62" s="25">
        <v>34650</v>
      </c>
      <c r="J62" s="25">
        <v>0</v>
      </c>
      <c r="K62" s="29" t="s">
        <v>29</v>
      </c>
      <c r="L62" s="25">
        <v>0</v>
      </c>
      <c r="M62" s="42" t="s">
        <v>12</v>
      </c>
    </row>
    <row r="63" spans="1:13" ht="19.5" customHeight="1">
      <c r="A63" s="132" t="s">
        <v>17</v>
      </c>
      <c r="B63" s="132"/>
      <c r="C63" s="132"/>
      <c r="D63" s="132"/>
      <c r="E63" s="132"/>
      <c r="F63" s="20"/>
      <c r="G63" s="5">
        <f>G55+G56+G57+G58+G59+G62</f>
        <v>138650</v>
      </c>
      <c r="H63" s="5">
        <f>H55+H56+H57+H58+H59+H62</f>
        <v>138650</v>
      </c>
      <c r="I63" s="5">
        <f>I55+I56+I57+I58+I59+I62</f>
        <v>525650</v>
      </c>
      <c r="J63" s="5">
        <f>J55+J56+J57+J58+J61+J62</f>
        <v>0</v>
      </c>
      <c r="K63" s="5">
        <v>0</v>
      </c>
      <c r="L63" s="5">
        <v>0</v>
      </c>
      <c r="M63" s="5"/>
    </row>
    <row r="64" spans="1:13" s="74" customFormat="1" ht="24" customHeight="1">
      <c r="A64" s="96" t="s">
        <v>110</v>
      </c>
      <c r="B64" s="96" t="s">
        <v>43</v>
      </c>
      <c r="C64" s="96" t="s">
        <v>44</v>
      </c>
      <c r="D64" s="96" t="s">
        <v>10</v>
      </c>
      <c r="E64" s="108" t="s">
        <v>45</v>
      </c>
      <c r="F64" s="75" t="s">
        <v>118</v>
      </c>
      <c r="G64" s="73">
        <v>990000</v>
      </c>
      <c r="H64" s="73">
        <v>990000</v>
      </c>
      <c r="I64" s="73">
        <v>990000</v>
      </c>
      <c r="J64" s="73">
        <v>0</v>
      </c>
      <c r="K64" s="129" t="s">
        <v>11</v>
      </c>
      <c r="L64" s="73">
        <v>0</v>
      </c>
      <c r="M64" s="99" t="s">
        <v>12</v>
      </c>
    </row>
    <row r="65" spans="1:13" s="74" customFormat="1" ht="21.75" customHeight="1">
      <c r="A65" s="97"/>
      <c r="B65" s="97"/>
      <c r="C65" s="97"/>
      <c r="D65" s="97"/>
      <c r="E65" s="109"/>
      <c r="F65" s="75" t="s">
        <v>119</v>
      </c>
      <c r="G65" s="73">
        <v>-210000</v>
      </c>
      <c r="H65" s="73">
        <v>-210000</v>
      </c>
      <c r="I65" s="73">
        <v>-210000</v>
      </c>
      <c r="J65" s="73">
        <v>0</v>
      </c>
      <c r="K65" s="130"/>
      <c r="L65" s="73">
        <v>0</v>
      </c>
      <c r="M65" s="100"/>
    </row>
    <row r="66" spans="1:13" s="74" customFormat="1" ht="31.5" customHeight="1">
      <c r="A66" s="98"/>
      <c r="B66" s="98"/>
      <c r="C66" s="98"/>
      <c r="D66" s="98"/>
      <c r="E66" s="110"/>
      <c r="F66" s="75" t="s">
        <v>120</v>
      </c>
      <c r="G66" s="73">
        <v>1200000</v>
      </c>
      <c r="H66" s="73">
        <v>1200000</v>
      </c>
      <c r="I66" s="73">
        <v>1200000</v>
      </c>
      <c r="J66" s="73">
        <v>0</v>
      </c>
      <c r="K66" s="131"/>
      <c r="L66" s="73">
        <v>0</v>
      </c>
      <c r="M66" s="101"/>
    </row>
    <row r="67" spans="1:13" ht="21.75" customHeight="1">
      <c r="A67" s="20"/>
      <c r="B67" s="20"/>
      <c r="C67" s="20"/>
      <c r="D67" s="20"/>
      <c r="E67" s="20" t="s">
        <v>46</v>
      </c>
      <c r="F67" s="20"/>
      <c r="G67" s="5">
        <f>G64</f>
        <v>990000</v>
      </c>
      <c r="H67" s="5">
        <f>H64</f>
        <v>990000</v>
      </c>
      <c r="I67" s="5">
        <f>I64</f>
        <v>990000</v>
      </c>
      <c r="J67" s="5">
        <f>J64</f>
        <v>0</v>
      </c>
      <c r="K67" s="27">
        <v>0</v>
      </c>
      <c r="L67" s="5">
        <v>0</v>
      </c>
      <c r="M67" s="5"/>
    </row>
    <row r="68" spans="1:13" s="48" customFormat="1" ht="39.75" customHeight="1">
      <c r="A68" s="58" t="s">
        <v>127</v>
      </c>
      <c r="B68" s="76" t="s">
        <v>18</v>
      </c>
      <c r="C68" s="76" t="s">
        <v>19</v>
      </c>
      <c r="D68" s="76" t="s">
        <v>10</v>
      </c>
      <c r="E68" s="77" t="s">
        <v>63</v>
      </c>
      <c r="F68" s="28"/>
      <c r="G68" s="25">
        <v>30000</v>
      </c>
      <c r="H68" s="25">
        <v>30000</v>
      </c>
      <c r="I68" s="25">
        <v>30000</v>
      </c>
      <c r="J68" s="25">
        <v>0</v>
      </c>
      <c r="K68" s="29" t="s">
        <v>62</v>
      </c>
      <c r="L68" s="25"/>
      <c r="M68" s="25"/>
    </row>
    <row r="69" spans="1:13" s="57" customFormat="1" ht="37.5" customHeight="1">
      <c r="A69" s="58" t="s">
        <v>124</v>
      </c>
      <c r="B69" s="70" t="s">
        <v>18</v>
      </c>
      <c r="C69" s="70" t="s">
        <v>19</v>
      </c>
      <c r="D69" s="70" t="s">
        <v>10</v>
      </c>
      <c r="E69" s="71" t="s">
        <v>117</v>
      </c>
      <c r="F69" s="59"/>
      <c r="G69" s="25">
        <v>5000</v>
      </c>
      <c r="H69" s="25">
        <v>5000</v>
      </c>
      <c r="I69" s="25">
        <v>5000</v>
      </c>
      <c r="J69" s="25">
        <v>0</v>
      </c>
      <c r="K69" s="29" t="s">
        <v>62</v>
      </c>
      <c r="L69" s="25">
        <v>0</v>
      </c>
      <c r="M69" s="42" t="s">
        <v>12</v>
      </c>
    </row>
    <row r="70" spans="1:13" ht="20.25" customHeight="1">
      <c r="A70" s="132" t="s">
        <v>20</v>
      </c>
      <c r="B70" s="132"/>
      <c r="C70" s="132"/>
      <c r="D70" s="132"/>
      <c r="E70" s="132"/>
      <c r="F70" s="20"/>
      <c r="G70" s="5">
        <f>G68+G69</f>
        <v>35000</v>
      </c>
      <c r="H70" s="5">
        <f>H68+H69</f>
        <v>35000</v>
      </c>
      <c r="I70" s="5">
        <f>I68+I69</f>
        <v>35000</v>
      </c>
      <c r="J70" s="5">
        <f>J68+J69</f>
        <v>0</v>
      </c>
      <c r="K70" s="5">
        <v>0</v>
      </c>
      <c r="L70" s="5">
        <v>0</v>
      </c>
      <c r="M70" s="6"/>
    </row>
    <row r="71" spans="1:13" ht="24" customHeight="1">
      <c r="A71" s="144" t="s">
        <v>21</v>
      </c>
      <c r="B71" s="145"/>
      <c r="C71" s="145"/>
      <c r="D71" s="145"/>
      <c r="E71" s="146"/>
      <c r="F71" s="38"/>
      <c r="G71" s="15">
        <f aca="true" t="shared" si="0" ref="G71:L71">G13+G25+G41+G47+G51+G54+G63+G67+G70</f>
        <v>5988572</v>
      </c>
      <c r="H71" s="15">
        <f t="shared" si="0"/>
        <v>5988572</v>
      </c>
      <c r="I71" s="15">
        <f t="shared" si="0"/>
        <v>4640560</v>
      </c>
      <c r="J71" s="15">
        <f t="shared" si="0"/>
        <v>300000</v>
      </c>
      <c r="K71" s="15">
        <f t="shared" si="0"/>
        <v>435012</v>
      </c>
      <c r="L71" s="15">
        <f t="shared" si="0"/>
        <v>1000000</v>
      </c>
      <c r="M71" s="16" t="s">
        <v>22</v>
      </c>
    </row>
    <row r="72" spans="1:13" ht="15" customHeight="1">
      <c r="A72" s="2" t="s">
        <v>23</v>
      </c>
      <c r="B72" s="2"/>
      <c r="C72" s="2"/>
      <c r="D72" s="2"/>
      <c r="E72" s="2"/>
      <c r="F72" s="2"/>
      <c r="G72" s="2"/>
      <c r="H72" s="2"/>
      <c r="I72" s="2"/>
      <c r="J72" s="2"/>
      <c r="K72" s="13"/>
      <c r="L72" s="12"/>
      <c r="M72" s="12"/>
    </row>
    <row r="73" spans="1:13" ht="13.5" customHeight="1">
      <c r="A73" s="14" t="s">
        <v>24</v>
      </c>
      <c r="B73" s="14"/>
      <c r="C73" s="14"/>
      <c r="D73" s="14"/>
      <c r="E73" s="14"/>
      <c r="F73" s="14"/>
      <c r="G73" s="14"/>
      <c r="H73" s="14"/>
      <c r="I73" s="14"/>
      <c r="J73" s="2"/>
      <c r="K73" s="13"/>
      <c r="L73" s="12"/>
      <c r="M73" s="12"/>
    </row>
    <row r="74" spans="1:13" ht="13.5" customHeight="1">
      <c r="A74" s="14" t="s">
        <v>25</v>
      </c>
      <c r="B74" s="14"/>
      <c r="C74" s="14"/>
      <c r="D74" s="14"/>
      <c r="E74" s="14"/>
      <c r="F74" s="14"/>
      <c r="G74" s="14"/>
      <c r="H74" s="14"/>
      <c r="I74" s="14"/>
      <c r="J74" s="41" t="s">
        <v>101</v>
      </c>
      <c r="K74" s="13"/>
      <c r="L74" s="12"/>
      <c r="M74" s="12"/>
    </row>
    <row r="75" spans="1:13" ht="13.5" customHeight="1">
      <c r="A75" s="14" t="s">
        <v>26</v>
      </c>
      <c r="B75" s="14"/>
      <c r="C75" s="14"/>
      <c r="D75" s="14"/>
      <c r="E75" s="13"/>
      <c r="F75" s="13"/>
      <c r="G75" s="13"/>
      <c r="H75" s="13"/>
      <c r="I75" s="13"/>
      <c r="J75" s="41" t="s">
        <v>102</v>
      </c>
      <c r="K75" s="13"/>
      <c r="L75" s="12"/>
      <c r="M75" s="12"/>
    </row>
    <row r="76" spans="1:10" ht="12.75">
      <c r="A76" s="1" t="s">
        <v>39</v>
      </c>
      <c r="J76" s="41" t="s">
        <v>103</v>
      </c>
    </row>
  </sheetData>
  <sheetProtection/>
  <mergeCells count="76">
    <mergeCell ref="A71:E71"/>
    <mergeCell ref="A63:E63"/>
    <mergeCell ref="A70:E70"/>
    <mergeCell ref="A41:E41"/>
    <mergeCell ref="A51:E51"/>
    <mergeCell ref="A1:M1"/>
    <mergeCell ref="A2:M2"/>
    <mergeCell ref="B6:B10"/>
    <mergeCell ref="G6:G10"/>
    <mergeCell ref="A3:M3"/>
    <mergeCell ref="A4:M4"/>
    <mergeCell ref="H6:L6"/>
    <mergeCell ref="K8:K10"/>
    <mergeCell ref="M6:M10"/>
    <mergeCell ref="I7:L7"/>
    <mergeCell ref="A5:M5"/>
    <mergeCell ref="A14:A16"/>
    <mergeCell ref="B14:B16"/>
    <mergeCell ref="C14:C16"/>
    <mergeCell ref="L8:L10"/>
    <mergeCell ref="A6:A10"/>
    <mergeCell ref="E6:E10"/>
    <mergeCell ref="F6:F10"/>
    <mergeCell ref="A13:E13"/>
    <mergeCell ref="I8:I10"/>
    <mergeCell ref="J8:J10"/>
    <mergeCell ref="H7:H10"/>
    <mergeCell ref="D6:D10"/>
    <mergeCell ref="C6:C10"/>
    <mergeCell ref="M64:M66"/>
    <mergeCell ref="A64:A66"/>
    <mergeCell ref="G23:G24"/>
    <mergeCell ref="A54:E54"/>
    <mergeCell ref="A47:E47"/>
    <mergeCell ref="F23:F24"/>
    <mergeCell ref="A25:E25"/>
    <mergeCell ref="A17:A24"/>
    <mergeCell ref="A38:A40"/>
    <mergeCell ref="D14:D16"/>
    <mergeCell ref="E14:E16"/>
    <mergeCell ref="K64:K66"/>
    <mergeCell ref="B17:B24"/>
    <mergeCell ref="C17:C24"/>
    <mergeCell ref="E64:E66"/>
    <mergeCell ref="B64:B66"/>
    <mergeCell ref="C64:C66"/>
    <mergeCell ref="B38:B40"/>
    <mergeCell ref="D64:D66"/>
    <mergeCell ref="M14:M16"/>
    <mergeCell ref="G17:G19"/>
    <mergeCell ref="E17:E24"/>
    <mergeCell ref="F20:F22"/>
    <mergeCell ref="M17:M24"/>
    <mergeCell ref="G20:G22"/>
    <mergeCell ref="K14:K16"/>
    <mergeCell ref="F17:F19"/>
    <mergeCell ref="K17:K24"/>
    <mergeCell ref="C38:C40"/>
    <mergeCell ref="D38:D40"/>
    <mergeCell ref="E38:E40"/>
    <mergeCell ref="M38:M40"/>
    <mergeCell ref="K38:K40"/>
    <mergeCell ref="A44:A46"/>
    <mergeCell ref="B44:B46"/>
    <mergeCell ref="C44:C46"/>
    <mergeCell ref="D44:D46"/>
    <mergeCell ref="E44:E46"/>
    <mergeCell ref="A59:A61"/>
    <mergeCell ref="M44:M46"/>
    <mergeCell ref="K44:K46"/>
    <mergeCell ref="B59:B61"/>
    <mergeCell ref="C59:C61"/>
    <mergeCell ref="D59:D61"/>
    <mergeCell ref="E59:E61"/>
    <mergeCell ref="M59:M61"/>
    <mergeCell ref="K59:K61"/>
  </mergeCells>
  <printOptions/>
  <pageMargins left="0.984251968503937" right="0.1968503937007874" top="1.3779527559055118" bottom="0.7874015748031497" header="0.5118110236220472" footer="0.5118110236220472"/>
  <pageSetup horizontalDpi="600" verticalDpi="600" orientation="landscape" paperSize="9" scale="90" r:id="rId1"/>
  <headerFooter alignWithMargins="0">
    <oddHeader>&amp;R&amp;"Arial CE,Pogrubiony"&amp;9TABELA NR 3&amp;8
&amp;"Arial CE,Standardowy"&amp;9do Uchwały Budżetowej na 2013 rok  
Rady Miejskiej w Nowym Mieście nad Pilicą 
Nr XXXI/183 /2012 
z dnia 28 grudnia 2012 r.&amp;"Arial CE,Pogrubiony"
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EB1</dc:creator>
  <cp:keywords/>
  <dc:description/>
  <cp:lastModifiedBy>Ewa Bator</cp:lastModifiedBy>
  <cp:lastPrinted>2013-11-25T08:22:49Z</cp:lastPrinted>
  <dcterms:created xsi:type="dcterms:W3CDTF">2008-01-04T08:43:55Z</dcterms:created>
  <dcterms:modified xsi:type="dcterms:W3CDTF">2013-11-25T08:23:31Z</dcterms:modified>
  <cp:category/>
  <cp:version/>
  <cp:contentType/>
  <cp:contentStatus/>
</cp:coreProperties>
</file>