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<sst xmlns="http://schemas.openxmlformats.org/spreadsheetml/2006/main" count="107" uniqueCount="89">
  <si>
    <t>Dział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</si>
  <si>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</si>
  <si>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</si>
  <si>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</si>
  <si>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</si>
  <si>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</si>
  <si>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</si>
  <si>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</si>
  <si>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</si>
  <si>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</si>
  <si>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</si>
  <si>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§</t>
  </si>
  <si>
    <t xml:space="preserve"> </t>
  </si>
  <si>
    <t>Bełek</t>
  </si>
  <si>
    <t>Borowina</t>
  </si>
  <si>
    <t>Utwardzenie drogi gminnej</t>
  </si>
  <si>
    <t>Dąbrowa</t>
  </si>
  <si>
    <t>Domaniewice</t>
  </si>
  <si>
    <t>Gostomia</t>
  </si>
  <si>
    <t>Nowe Bieliny</t>
  </si>
  <si>
    <t>Nowe Łęgonice</t>
  </si>
  <si>
    <t>Pobiedna</t>
  </si>
  <si>
    <t>Promnik</t>
  </si>
  <si>
    <t>Sacin</t>
  </si>
  <si>
    <t>Sańbórz</t>
  </si>
  <si>
    <t>Remont drogi gminnej w msc. Sańbórz</t>
  </si>
  <si>
    <t>Strzałki</t>
  </si>
  <si>
    <t>Świdrygały</t>
  </si>
  <si>
    <t>Remont dróg gminnych</t>
  </si>
  <si>
    <t>Wał</t>
  </si>
  <si>
    <t>Wierzchy</t>
  </si>
  <si>
    <t>Remont drogi gminnej – wysypanie kruszywem</t>
  </si>
  <si>
    <t>Wola Pobiedzińska</t>
  </si>
  <si>
    <t>Żdżarki</t>
  </si>
  <si>
    <t>dział 600 rozdz. 60016</t>
  </si>
  <si>
    <t>Jankowice</t>
  </si>
  <si>
    <t>Rokitnica</t>
  </si>
  <si>
    <t>Rosocha</t>
  </si>
  <si>
    <t>Łęgonice</t>
  </si>
  <si>
    <t>Żdżary</t>
  </si>
  <si>
    <t>Rudki</t>
  </si>
  <si>
    <t>Godzimierz</t>
  </si>
  <si>
    <t>OGÓŁEM:</t>
  </si>
  <si>
    <t>Nowe Strzałki - Zalesie</t>
  </si>
  <si>
    <t>Wólka Ligęzowska i Magierowa</t>
  </si>
  <si>
    <t>Dalszy remont świetlicy wiejskiej</t>
  </si>
  <si>
    <t>dział 900 rozdz. 90015</t>
  </si>
  <si>
    <t>dział 921 rozdz. 92195</t>
  </si>
  <si>
    <t>Bieliny</t>
  </si>
  <si>
    <t>Remont podłogi w świetlicy wiejskiej</t>
  </si>
  <si>
    <t>Utwardzenie gminnej drogi gruntowej</t>
  </si>
  <si>
    <t>Utwardzenie dróg gminnych</t>
  </si>
  <si>
    <t>PLAN WYDATKÓW NA PRZEDSIĘWZIĘCIA REALIZOWANE W RAMACH FUNDUSZU SOŁECKIEGO NA 2018 ROK</t>
  </si>
  <si>
    <t>Kruszywo, równiarka - remont dróg gminnych</t>
  </si>
  <si>
    <t>Utwardzenie drogi gminnej nr 170</t>
  </si>
  <si>
    <t>Drogowskazy informacyjne</t>
  </si>
  <si>
    <t>Utawrdzenie dróg gminnych</t>
  </si>
  <si>
    <t>Utwardzenie drogi (kamień, żwir)</t>
  </si>
  <si>
    <t>Tablice ogłoszeniowe - 2 szt.</t>
  </si>
  <si>
    <t>dział 750 rozdz. 75095</t>
  </si>
  <si>
    <t>Zakup kruszywa na drogę gminną</t>
  </si>
  <si>
    <t>Doposażenie świetlicy wiejskiej</t>
  </si>
  <si>
    <t>Zakup artykułów budowalnych i wyposażenia do świetlicy wiejskiej w Bielinach</t>
  </si>
  <si>
    <t>Przebudowa drogi gminnej we wsi Pobiedna</t>
  </si>
  <si>
    <t>Remont i umocnienie brzegów strumienia na działce  nr 400</t>
  </si>
  <si>
    <t>Czyszczenie stawu p.poż na działce gminnej</t>
  </si>
  <si>
    <t>Utwardzenie drogi gminnej kruszywem</t>
  </si>
  <si>
    <t>Prosna</t>
  </si>
  <si>
    <t>Budowa oświetlenia we wsi Prosna</t>
  </si>
  <si>
    <t>Remont świetlicy wiejskiej</t>
  </si>
  <si>
    <t>Wyposażenie świetlicy wiejskiej</t>
  </si>
  <si>
    <t>Wymiana okna w świetlicy wiejskiej</t>
  </si>
  <si>
    <t>Budowa linii oświetleniowej we wsi Sacin</t>
  </si>
  <si>
    <t>Utwardzenie drogi gminnej nr 174 i nr 456</t>
  </si>
  <si>
    <t>Remont dróg gminnych dojazdowych do pól i sadów</t>
  </si>
  <si>
    <t>Montaż lustra drogowego</t>
  </si>
  <si>
    <t>Zagospodarowanie centrum wsi Wólka Ligęzowska</t>
  </si>
  <si>
    <t>Remont drogi gminnej nr 639</t>
  </si>
  <si>
    <t>dział 754 rozdz. 75412</t>
  </si>
  <si>
    <t>Doposażenie kuchenne sołectwa oraz zakup wyposażenia (2 szt. namiotów handlowych) w celu podtrzymywania tradycji regionalnych</t>
  </si>
  <si>
    <t>Zagospodarowanie terenu rekreacyjnego w celu zwiększenia integracji społecznej mieszkańców sołectwa Strzałki (zakup altany z ławkami)</t>
  </si>
  <si>
    <t>Oświetlenie przy drogach gminnych - sołectwo Rosocha</t>
  </si>
  <si>
    <t>Kruszywo na drogę gminną</t>
  </si>
  <si>
    <t>Zakup kruszywa do remontu drogi gminnej</t>
  </si>
  <si>
    <t>Wymiana okien w budynku OSP Gostomia</t>
  </si>
  <si>
    <t>Remont pomieszczeń socjalnych w budynku OSP Gostomia</t>
  </si>
  <si>
    <t>Remont obiektu zabytkowego sakralnego (kapliczki)</t>
  </si>
  <si>
    <t>Wykonanie ogrzewania pomieszczeń budynku wykorzystywanego przez OSP Łęgonice (nagrzewnica wodna)</t>
  </si>
  <si>
    <t>Zakup i montaż zbiornika na nieczystości ciekłe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</si>
</sst>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  <numFmt numFmtId="169" formatCode="#,##0.00\ &quot;zł&quot;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left" vertical="center" indent="1"/>
    </xf>
    <xf numFmtId="4" fontId="0" fillId="0" borderId="10" xfId="0" applyNumberFormat="1" applyFont="1" applyBorder="1" applyAlignment="1">
      <alignment horizontal="left" vertical="center" indent="2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4" fontId="1" fillId="1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8"/>
  <sheetViews>
    <sheetView tabSelected="1" view="pageLayout" workbookViewId="0" topLeftCell="A58">
      <selection activeCell="A63" sqref="A63:F64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5.421875" style="0" bestFit="1" customWidth="1"/>
    <col min="5" max="5" width="21.28125" style="0" customWidth="1"/>
    <col min="6" max="6" width="43.28125" style="0" customWidth="1"/>
    <col min="7" max="8" width="11.00390625" style="0" bestFit="1" customWidth="1"/>
    <col min="9" max="9" width="13.28125" style="0" bestFit="1" customWidth="1"/>
  </cols>
  <sheetData>
    <row r="1" spans="1:9" ht="30" customHeight="1">
      <c r="A1" s="59" t="s">
        <v>52</v>
      </c>
      <c r="B1" s="59"/>
      <c r="C1" s="59"/>
      <c r="D1" s="59"/>
      <c r="E1" s="60"/>
      <c r="F1" s="60"/>
      <c r="G1" s="60"/>
      <c r="H1" s="60"/>
      <c r="I1" s="60"/>
    </row>
    <row r="2" spans="1:9" ht="15" customHeight="1">
      <c r="A2" s="61" t="s">
        <v>4</v>
      </c>
      <c r="B2" s="61" t="s">
        <v>0</v>
      </c>
      <c r="C2" s="61" t="s">
        <v>2</v>
      </c>
      <c r="D2" s="8"/>
      <c r="E2" s="64" t="s">
        <v>5</v>
      </c>
      <c r="F2" s="64" t="s">
        <v>7</v>
      </c>
      <c r="G2" s="69" t="s">
        <v>6</v>
      </c>
      <c r="H2" s="70"/>
      <c r="I2" s="71"/>
    </row>
    <row r="3" spans="1:9" ht="6" customHeight="1">
      <c r="A3" s="62"/>
      <c r="B3" s="62"/>
      <c r="C3" s="62"/>
      <c r="D3" s="9"/>
      <c r="E3" s="65"/>
      <c r="F3" s="67"/>
      <c r="G3" s="72"/>
      <c r="H3" s="73"/>
      <c r="I3" s="74"/>
    </row>
    <row r="4" spans="1:9" ht="15" customHeight="1">
      <c r="A4" s="62"/>
      <c r="B4" s="62"/>
      <c r="C4" s="62"/>
      <c r="D4" s="9"/>
      <c r="E4" s="65"/>
      <c r="F4" s="67"/>
      <c r="G4" s="10"/>
      <c r="H4" s="69" t="s">
        <v>10</v>
      </c>
      <c r="I4" s="71"/>
    </row>
    <row r="5" spans="1:9" ht="11.25" customHeight="1">
      <c r="A5" s="62"/>
      <c r="B5" s="62"/>
      <c r="C5" s="62"/>
      <c r="D5" s="11" t="s">
        <v>11</v>
      </c>
      <c r="E5" s="65"/>
      <c r="F5" s="67"/>
      <c r="G5" s="10" t="s">
        <v>8</v>
      </c>
      <c r="H5" s="72"/>
      <c r="I5" s="74"/>
    </row>
    <row r="6" spans="1:9" ht="12" customHeight="1">
      <c r="A6" s="62"/>
      <c r="B6" s="62"/>
      <c r="C6" s="62"/>
      <c r="D6" s="9"/>
      <c r="E6" s="65"/>
      <c r="F6" s="67"/>
      <c r="G6" s="10" t="s">
        <v>9</v>
      </c>
      <c r="H6" s="10" t="s">
        <v>1</v>
      </c>
      <c r="I6" s="10" t="s">
        <v>3</v>
      </c>
    </row>
    <row r="7" spans="1:9" ht="6.75" customHeight="1">
      <c r="A7" s="63"/>
      <c r="B7" s="63"/>
      <c r="C7" s="63"/>
      <c r="D7" s="12"/>
      <c r="E7" s="66"/>
      <c r="F7" s="68"/>
      <c r="G7" s="13"/>
      <c r="H7" s="13"/>
      <c r="I7" s="13"/>
    </row>
    <row r="8" spans="1:125" ht="12" customHeight="1">
      <c r="A8" s="3">
        <v>1</v>
      </c>
      <c r="B8" s="3">
        <v>2</v>
      </c>
      <c r="C8" s="3">
        <v>3</v>
      </c>
      <c r="D8" s="3"/>
      <c r="E8" s="3">
        <v>4</v>
      </c>
      <c r="F8" s="1">
        <v>5</v>
      </c>
      <c r="G8" s="3"/>
      <c r="H8" s="3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9" s="17" customFormat="1" ht="32.25" customHeight="1">
      <c r="A9" s="14">
        <v>1</v>
      </c>
      <c r="B9" s="14">
        <v>600</v>
      </c>
      <c r="C9" s="14">
        <v>60016</v>
      </c>
      <c r="D9" s="14">
        <v>4270</v>
      </c>
      <c r="E9" s="15" t="s">
        <v>13</v>
      </c>
      <c r="F9" s="24" t="s">
        <v>53</v>
      </c>
      <c r="G9" s="16">
        <v>9574.58</v>
      </c>
      <c r="H9" s="16">
        <f>G9</f>
        <v>9574.58</v>
      </c>
      <c r="I9" s="16"/>
    </row>
    <row r="10" spans="1:9" s="17" customFormat="1" ht="32.25" customHeight="1">
      <c r="A10" s="14">
        <v>2</v>
      </c>
      <c r="B10" s="14">
        <v>600</v>
      </c>
      <c r="C10" s="14">
        <v>60016</v>
      </c>
      <c r="D10" s="14">
        <v>4270</v>
      </c>
      <c r="E10" s="15" t="s">
        <v>48</v>
      </c>
      <c r="F10" s="24" t="s">
        <v>56</v>
      </c>
      <c r="G10" s="16">
        <v>6000</v>
      </c>
      <c r="H10" s="16">
        <f>G10</f>
        <v>6000</v>
      </c>
      <c r="I10" s="16"/>
    </row>
    <row r="11" spans="1:9" s="17" customFormat="1" ht="22.5" customHeight="1">
      <c r="A11" s="14">
        <v>3</v>
      </c>
      <c r="B11" s="14">
        <v>600</v>
      </c>
      <c r="C11" s="14">
        <v>60016</v>
      </c>
      <c r="D11" s="14">
        <v>4270</v>
      </c>
      <c r="E11" s="15" t="s">
        <v>14</v>
      </c>
      <c r="F11" s="15" t="s">
        <v>50</v>
      </c>
      <c r="G11" s="16">
        <v>10548.83</v>
      </c>
      <c r="H11" s="16">
        <f aca="true" t="shared" si="0" ref="H11:H32">G11</f>
        <v>10548.83</v>
      </c>
      <c r="I11" s="16"/>
    </row>
    <row r="12" spans="1:9" s="17" customFormat="1" ht="24" customHeight="1">
      <c r="A12" s="36">
        <v>4</v>
      </c>
      <c r="B12" s="36">
        <v>600</v>
      </c>
      <c r="C12" s="36">
        <v>60016</v>
      </c>
      <c r="D12" s="14">
        <v>4270</v>
      </c>
      <c r="E12" s="38" t="s">
        <v>16</v>
      </c>
      <c r="F12" s="20" t="s">
        <v>54</v>
      </c>
      <c r="G12" s="16">
        <v>10000</v>
      </c>
      <c r="H12" s="16">
        <f t="shared" si="0"/>
        <v>10000</v>
      </c>
      <c r="I12" s="18"/>
    </row>
    <row r="13" spans="1:9" s="17" customFormat="1" ht="24" customHeight="1">
      <c r="A13" s="75"/>
      <c r="B13" s="75"/>
      <c r="C13" s="75"/>
      <c r="D13" s="14">
        <v>4210</v>
      </c>
      <c r="E13" s="76"/>
      <c r="F13" s="51" t="s">
        <v>55</v>
      </c>
      <c r="G13" s="16">
        <v>538.62</v>
      </c>
      <c r="H13" s="16">
        <v>538.62</v>
      </c>
      <c r="I13" s="18"/>
    </row>
    <row r="14" spans="1:9" s="17" customFormat="1" ht="24" customHeight="1">
      <c r="A14" s="37"/>
      <c r="B14" s="37"/>
      <c r="C14" s="37"/>
      <c r="D14" s="14">
        <v>4300</v>
      </c>
      <c r="E14" s="39"/>
      <c r="F14" s="52"/>
      <c r="G14" s="16">
        <v>111</v>
      </c>
      <c r="H14" s="16">
        <v>111</v>
      </c>
      <c r="I14" s="18"/>
    </row>
    <row r="15" spans="1:9" s="17" customFormat="1" ht="23.25" customHeight="1">
      <c r="A15" s="14">
        <v>5</v>
      </c>
      <c r="B15" s="14">
        <v>600</v>
      </c>
      <c r="C15" s="14">
        <v>60016</v>
      </c>
      <c r="D15" s="14">
        <v>4270</v>
      </c>
      <c r="E15" s="15" t="s">
        <v>17</v>
      </c>
      <c r="F15" s="23" t="s">
        <v>51</v>
      </c>
      <c r="G15" s="16">
        <v>10000</v>
      </c>
      <c r="H15" s="16">
        <f t="shared" si="0"/>
        <v>10000</v>
      </c>
      <c r="I15" s="19"/>
    </row>
    <row r="16" spans="1:9" s="17" customFormat="1" ht="29.25" customHeight="1">
      <c r="A16" s="14">
        <v>6</v>
      </c>
      <c r="B16" s="14">
        <v>600</v>
      </c>
      <c r="C16" s="14">
        <v>60016</v>
      </c>
      <c r="D16" s="14">
        <v>4270</v>
      </c>
      <c r="E16" s="15" t="s">
        <v>41</v>
      </c>
      <c r="F16" s="27" t="s">
        <v>56</v>
      </c>
      <c r="G16" s="16">
        <v>10112.1</v>
      </c>
      <c r="H16" s="16">
        <f t="shared" si="0"/>
        <v>10112.1</v>
      </c>
      <c r="I16" s="19"/>
    </row>
    <row r="17" spans="1:9" s="17" customFormat="1" ht="23.25" customHeight="1">
      <c r="A17" s="14">
        <v>7</v>
      </c>
      <c r="B17" s="14">
        <v>600</v>
      </c>
      <c r="C17" s="14">
        <v>60016</v>
      </c>
      <c r="D17" s="14">
        <v>4270</v>
      </c>
      <c r="E17" s="15" t="s">
        <v>38</v>
      </c>
      <c r="F17" s="20" t="s">
        <v>57</v>
      </c>
      <c r="G17" s="16">
        <v>3000</v>
      </c>
      <c r="H17" s="16">
        <f>G17</f>
        <v>3000</v>
      </c>
      <c r="I17" s="19"/>
    </row>
    <row r="18" spans="1:9" s="17" customFormat="1" ht="30.75" customHeight="1">
      <c r="A18" s="14">
        <v>8</v>
      </c>
      <c r="B18" s="14">
        <v>600</v>
      </c>
      <c r="C18" s="14">
        <v>60016</v>
      </c>
      <c r="D18" s="14">
        <v>4270</v>
      </c>
      <c r="E18" s="15" t="s">
        <v>19</v>
      </c>
      <c r="F18" s="21" t="s">
        <v>60</v>
      </c>
      <c r="G18" s="16">
        <v>7339.41</v>
      </c>
      <c r="H18" s="16">
        <f t="shared" si="0"/>
        <v>7339.41</v>
      </c>
      <c r="I18" s="19"/>
    </row>
    <row r="19" spans="1:9" s="17" customFormat="1" ht="24" customHeight="1">
      <c r="A19" s="14">
        <v>9</v>
      </c>
      <c r="B19" s="14">
        <v>600</v>
      </c>
      <c r="C19" s="14">
        <v>60016</v>
      </c>
      <c r="D19" s="14">
        <v>4270</v>
      </c>
      <c r="E19" s="15" t="s">
        <v>20</v>
      </c>
      <c r="F19" s="20" t="s">
        <v>15</v>
      </c>
      <c r="G19" s="16">
        <v>10851.19</v>
      </c>
      <c r="H19" s="16">
        <f t="shared" si="0"/>
        <v>10851.19</v>
      </c>
      <c r="I19" s="19"/>
    </row>
    <row r="20" spans="1:9" s="17" customFormat="1" ht="25.5" customHeight="1">
      <c r="A20" s="14">
        <v>10</v>
      </c>
      <c r="B20" s="14">
        <v>600</v>
      </c>
      <c r="C20" s="14">
        <v>60016</v>
      </c>
      <c r="D20" s="14">
        <v>4270</v>
      </c>
      <c r="E20" s="15" t="s">
        <v>43</v>
      </c>
      <c r="F20" s="15" t="s">
        <v>51</v>
      </c>
      <c r="G20" s="16">
        <v>11254.33</v>
      </c>
      <c r="H20" s="16">
        <f t="shared" si="0"/>
        <v>11254.33</v>
      </c>
      <c r="I20" s="19"/>
    </row>
    <row r="21" spans="1:9" s="17" customFormat="1" ht="27" customHeight="1">
      <c r="A21" s="14">
        <v>11</v>
      </c>
      <c r="B21" s="14">
        <v>600</v>
      </c>
      <c r="C21" s="14">
        <v>60016</v>
      </c>
      <c r="D21" s="15">
        <v>6050</v>
      </c>
      <c r="E21" s="23" t="s">
        <v>21</v>
      </c>
      <c r="F21" s="20" t="s">
        <v>63</v>
      </c>
      <c r="G21" s="16">
        <v>13827.17</v>
      </c>
      <c r="H21" s="16">
        <v>0</v>
      </c>
      <c r="I21" s="19">
        <v>13827.17</v>
      </c>
    </row>
    <row r="22" spans="1:9" s="17" customFormat="1" ht="31.5" customHeight="1">
      <c r="A22" s="14">
        <v>12</v>
      </c>
      <c r="B22" s="14">
        <v>600</v>
      </c>
      <c r="C22" s="14">
        <v>60016</v>
      </c>
      <c r="D22" s="14">
        <v>4270</v>
      </c>
      <c r="E22" s="15" t="s">
        <v>22</v>
      </c>
      <c r="F22" s="20" t="s">
        <v>66</v>
      </c>
      <c r="G22" s="16">
        <v>9305.82</v>
      </c>
      <c r="H22" s="16">
        <f t="shared" si="0"/>
        <v>9305.82</v>
      </c>
      <c r="I22" s="19"/>
    </row>
    <row r="23" spans="1:9" s="17" customFormat="1" ht="28.5" customHeight="1">
      <c r="A23" s="14">
        <v>13</v>
      </c>
      <c r="B23" s="14">
        <v>600</v>
      </c>
      <c r="C23" s="14">
        <v>60016</v>
      </c>
      <c r="D23" s="14">
        <v>4270</v>
      </c>
      <c r="E23" s="15" t="s">
        <v>36</v>
      </c>
      <c r="F23" s="15" t="s">
        <v>82</v>
      </c>
      <c r="G23" s="16">
        <v>6000</v>
      </c>
      <c r="H23" s="16">
        <v>6000</v>
      </c>
      <c r="I23" s="19"/>
    </row>
    <row r="24" spans="1:9" s="17" customFormat="1" ht="28.5" customHeight="1">
      <c r="A24" s="14">
        <v>14</v>
      </c>
      <c r="B24" s="14">
        <v>600</v>
      </c>
      <c r="C24" s="14">
        <v>60016</v>
      </c>
      <c r="D24" s="14">
        <v>4270</v>
      </c>
      <c r="E24" s="15" t="s">
        <v>40</v>
      </c>
      <c r="F24" s="15" t="s">
        <v>82</v>
      </c>
      <c r="G24" s="16">
        <v>2000</v>
      </c>
      <c r="H24" s="16">
        <v>2000</v>
      </c>
      <c r="I24" s="19"/>
    </row>
    <row r="25" spans="1:9" s="17" customFormat="1" ht="25.5" customHeight="1">
      <c r="A25" s="14">
        <v>15</v>
      </c>
      <c r="B25" s="14">
        <v>600</v>
      </c>
      <c r="C25" s="14">
        <v>60016</v>
      </c>
      <c r="D25" s="14">
        <v>4270</v>
      </c>
      <c r="E25" s="15" t="s">
        <v>24</v>
      </c>
      <c r="F25" s="15" t="s">
        <v>25</v>
      </c>
      <c r="G25" s="16">
        <v>8600.32</v>
      </c>
      <c r="H25" s="16">
        <f t="shared" si="0"/>
        <v>8600.32</v>
      </c>
      <c r="I25" s="19"/>
    </row>
    <row r="26" spans="1:9" s="17" customFormat="1" ht="33.75" customHeight="1">
      <c r="A26" s="25">
        <v>16</v>
      </c>
      <c r="B26" s="25">
        <v>600</v>
      </c>
      <c r="C26" s="25">
        <v>60016</v>
      </c>
      <c r="D26" s="14">
        <v>4270</v>
      </c>
      <c r="E26" s="31" t="s">
        <v>27</v>
      </c>
      <c r="F26" s="15" t="s">
        <v>73</v>
      </c>
      <c r="G26" s="16">
        <v>10750.4</v>
      </c>
      <c r="H26" s="16">
        <f t="shared" si="0"/>
        <v>10750.4</v>
      </c>
      <c r="I26" s="19"/>
    </row>
    <row r="27" spans="1:9" s="17" customFormat="1" ht="27" customHeight="1">
      <c r="A27" s="14">
        <v>17</v>
      </c>
      <c r="B27" s="14">
        <v>600</v>
      </c>
      <c r="C27" s="14">
        <v>60016</v>
      </c>
      <c r="D27" s="14">
        <v>4270</v>
      </c>
      <c r="E27" s="15" t="s">
        <v>29</v>
      </c>
      <c r="F27" s="20" t="s">
        <v>74</v>
      </c>
      <c r="G27" s="16">
        <v>11086.35</v>
      </c>
      <c r="H27" s="16">
        <f t="shared" si="0"/>
        <v>11086.35</v>
      </c>
      <c r="I27" s="19"/>
    </row>
    <row r="28" spans="1:9" s="17" customFormat="1" ht="29.25" customHeight="1">
      <c r="A28" s="14">
        <v>18</v>
      </c>
      <c r="B28" s="14">
        <v>600</v>
      </c>
      <c r="C28" s="14">
        <v>60016</v>
      </c>
      <c r="D28" s="14">
        <v>4270</v>
      </c>
      <c r="E28" s="15" t="s">
        <v>30</v>
      </c>
      <c r="F28" s="15" t="s">
        <v>31</v>
      </c>
      <c r="G28" s="16">
        <v>7861.23</v>
      </c>
      <c r="H28" s="16">
        <f t="shared" si="0"/>
        <v>7861.23</v>
      </c>
      <c r="I28" s="19"/>
    </row>
    <row r="29" spans="1:9" s="17" customFormat="1" ht="29.25" customHeight="1">
      <c r="A29" s="36">
        <v>19</v>
      </c>
      <c r="B29" s="36">
        <v>600</v>
      </c>
      <c r="C29" s="36">
        <v>60016</v>
      </c>
      <c r="D29" s="14">
        <v>4300</v>
      </c>
      <c r="E29" s="38" t="s">
        <v>32</v>
      </c>
      <c r="F29" s="15" t="s">
        <v>75</v>
      </c>
      <c r="G29" s="16">
        <v>1000</v>
      </c>
      <c r="H29" s="16">
        <f t="shared" si="0"/>
        <v>1000</v>
      </c>
      <c r="I29" s="19"/>
    </row>
    <row r="30" spans="1:9" s="17" customFormat="1" ht="27.75" customHeight="1">
      <c r="A30" s="37"/>
      <c r="B30" s="37"/>
      <c r="C30" s="37"/>
      <c r="D30" s="14">
        <v>4270</v>
      </c>
      <c r="E30" s="39"/>
      <c r="F30" s="15" t="s">
        <v>28</v>
      </c>
      <c r="G30" s="16">
        <v>9817.59</v>
      </c>
      <c r="H30" s="16">
        <f t="shared" si="0"/>
        <v>9817.59</v>
      </c>
      <c r="I30" s="19"/>
    </row>
    <row r="31" spans="1:9" s="17" customFormat="1" ht="32.25" customHeight="1">
      <c r="A31" s="14">
        <v>20</v>
      </c>
      <c r="B31" s="14">
        <v>600</v>
      </c>
      <c r="C31" s="14">
        <v>60016</v>
      </c>
      <c r="D31" s="14">
        <v>4300</v>
      </c>
      <c r="E31" s="24" t="s">
        <v>44</v>
      </c>
      <c r="F31" s="20" t="s">
        <v>76</v>
      </c>
      <c r="G31" s="16">
        <v>9000</v>
      </c>
      <c r="H31" s="16">
        <f t="shared" si="0"/>
        <v>9000</v>
      </c>
      <c r="I31" s="19"/>
    </row>
    <row r="32" spans="1:9" s="17" customFormat="1" ht="25.5" customHeight="1">
      <c r="A32" s="14">
        <v>21</v>
      </c>
      <c r="B32" s="14">
        <v>600</v>
      </c>
      <c r="C32" s="14">
        <v>60016</v>
      </c>
      <c r="D32" s="14">
        <v>4270</v>
      </c>
      <c r="E32" s="15" t="s">
        <v>33</v>
      </c>
      <c r="F32" s="15" t="s">
        <v>77</v>
      </c>
      <c r="G32" s="16">
        <v>11623.87</v>
      </c>
      <c r="H32" s="16">
        <f t="shared" si="0"/>
        <v>11623.87</v>
      </c>
      <c r="I32" s="19"/>
    </row>
    <row r="33" spans="1:9" s="17" customFormat="1" ht="25.5" customHeight="1">
      <c r="A33" s="14">
        <v>22</v>
      </c>
      <c r="B33" s="14">
        <v>600</v>
      </c>
      <c r="C33" s="14">
        <v>60016</v>
      </c>
      <c r="D33" s="14">
        <v>4270</v>
      </c>
      <c r="E33" s="15" t="s">
        <v>39</v>
      </c>
      <c r="F33" s="15" t="s">
        <v>83</v>
      </c>
      <c r="G33" s="16">
        <v>1000</v>
      </c>
      <c r="H33" s="16">
        <v>1000</v>
      </c>
      <c r="I33" s="19"/>
    </row>
    <row r="34" spans="1:9" s="7" customFormat="1" ht="28.5" customHeight="1">
      <c r="A34" s="48" t="s">
        <v>34</v>
      </c>
      <c r="B34" s="49"/>
      <c r="C34" s="49"/>
      <c r="D34" s="49"/>
      <c r="E34" s="49"/>
      <c r="F34" s="50"/>
      <c r="G34" s="22">
        <f>SUM(G9:G33)</f>
        <v>191202.81000000003</v>
      </c>
      <c r="H34" s="22">
        <f>SUM(H9:H33)</f>
        <v>177375.64</v>
      </c>
      <c r="I34" s="22">
        <f>SUM(I9:I32)</f>
        <v>13827.17</v>
      </c>
    </row>
    <row r="35" spans="1:9" s="17" customFormat="1" ht="24" customHeight="1">
      <c r="A35" s="36">
        <v>23</v>
      </c>
      <c r="B35" s="36">
        <v>750</v>
      </c>
      <c r="C35" s="36">
        <v>75095</v>
      </c>
      <c r="D35" s="14">
        <v>4210</v>
      </c>
      <c r="E35" s="38" t="s">
        <v>38</v>
      </c>
      <c r="F35" s="51" t="s">
        <v>58</v>
      </c>
      <c r="G35" s="16">
        <v>3902</v>
      </c>
      <c r="H35" s="16">
        <v>3902</v>
      </c>
      <c r="I35" s="19"/>
    </row>
    <row r="36" spans="1:9" s="17" customFormat="1" ht="21" customHeight="1">
      <c r="A36" s="37"/>
      <c r="B36" s="37"/>
      <c r="C36" s="37"/>
      <c r="D36" s="14">
        <v>4300</v>
      </c>
      <c r="E36" s="39"/>
      <c r="F36" s="52"/>
      <c r="G36" s="16">
        <v>98</v>
      </c>
      <c r="H36" s="16">
        <v>98</v>
      </c>
      <c r="I36" s="19"/>
    </row>
    <row r="37" spans="1:9" s="7" customFormat="1" ht="28.5" customHeight="1">
      <c r="A37" s="48" t="s">
        <v>59</v>
      </c>
      <c r="B37" s="49"/>
      <c r="C37" s="49"/>
      <c r="D37" s="49"/>
      <c r="E37" s="49"/>
      <c r="F37" s="50"/>
      <c r="G37" s="22">
        <f>G35+G36</f>
        <v>4000</v>
      </c>
      <c r="H37" s="22">
        <f>H35+H36</f>
        <v>4000</v>
      </c>
      <c r="I37" s="22">
        <f>I35+I36</f>
        <v>0</v>
      </c>
    </row>
    <row r="38" spans="1:9" s="17" customFormat="1" ht="33" customHeight="1">
      <c r="A38" s="28">
        <v>24</v>
      </c>
      <c r="B38" s="28">
        <v>754</v>
      </c>
      <c r="C38" s="28">
        <v>75412</v>
      </c>
      <c r="D38" s="28">
        <v>4270</v>
      </c>
      <c r="E38" s="30" t="s">
        <v>18</v>
      </c>
      <c r="F38" s="32" t="s">
        <v>84</v>
      </c>
      <c r="G38" s="29">
        <v>9000</v>
      </c>
      <c r="H38" s="29">
        <v>9000</v>
      </c>
      <c r="I38" s="29"/>
    </row>
    <row r="39" spans="1:9" s="17" customFormat="1" ht="29.25" customHeight="1">
      <c r="A39" s="28">
        <v>25</v>
      </c>
      <c r="B39" s="28">
        <v>754</v>
      </c>
      <c r="C39" s="28">
        <v>75412</v>
      </c>
      <c r="D39" s="28">
        <v>4270</v>
      </c>
      <c r="E39" s="30" t="s">
        <v>18</v>
      </c>
      <c r="F39" s="32" t="s">
        <v>85</v>
      </c>
      <c r="G39" s="29">
        <v>3000</v>
      </c>
      <c r="H39" s="29">
        <v>3000</v>
      </c>
      <c r="I39" s="29"/>
    </row>
    <row r="40" spans="1:9" s="17" customFormat="1" ht="42" customHeight="1">
      <c r="A40" s="28">
        <v>26</v>
      </c>
      <c r="B40" s="28">
        <v>754</v>
      </c>
      <c r="C40" s="28">
        <v>75412</v>
      </c>
      <c r="D40" s="28">
        <v>6060</v>
      </c>
      <c r="E40" s="30" t="s">
        <v>38</v>
      </c>
      <c r="F40" s="32" t="s">
        <v>87</v>
      </c>
      <c r="G40" s="29">
        <v>10435.81</v>
      </c>
      <c r="H40" s="29">
        <v>0</v>
      </c>
      <c r="I40" s="29">
        <v>10435.81</v>
      </c>
    </row>
    <row r="41" spans="1:9" s="17" customFormat="1" ht="28.5" customHeight="1">
      <c r="A41" s="28">
        <v>27</v>
      </c>
      <c r="B41" s="28">
        <v>754</v>
      </c>
      <c r="C41" s="28">
        <v>75412</v>
      </c>
      <c r="D41" s="28">
        <v>4300</v>
      </c>
      <c r="E41" s="30" t="s">
        <v>21</v>
      </c>
      <c r="F41" s="30" t="s">
        <v>65</v>
      </c>
      <c r="G41" s="29">
        <v>1500</v>
      </c>
      <c r="H41" s="29">
        <v>1500</v>
      </c>
      <c r="I41" s="29"/>
    </row>
    <row r="42" spans="1:9" s="7" customFormat="1" ht="28.5" customHeight="1">
      <c r="A42" s="48" t="s">
        <v>78</v>
      </c>
      <c r="B42" s="49"/>
      <c r="C42" s="49"/>
      <c r="D42" s="49"/>
      <c r="E42" s="49"/>
      <c r="F42" s="50"/>
      <c r="G42" s="22">
        <f>G38+G39+G40+G41</f>
        <v>23935.809999999998</v>
      </c>
      <c r="H42" s="22">
        <f>H38+H39+H40+H41</f>
        <v>13500</v>
      </c>
      <c r="I42" s="22">
        <f>I38+I39+I40+I41</f>
        <v>10435.81</v>
      </c>
    </row>
    <row r="43" spans="1:9" s="17" customFormat="1" ht="24" customHeight="1">
      <c r="A43" s="28">
        <v>28</v>
      </c>
      <c r="B43" s="28">
        <v>900</v>
      </c>
      <c r="C43" s="28">
        <v>90015</v>
      </c>
      <c r="D43" s="28">
        <v>6050</v>
      </c>
      <c r="E43" s="30" t="s">
        <v>67</v>
      </c>
      <c r="F43" s="30" t="s">
        <v>68</v>
      </c>
      <c r="G43" s="29">
        <v>8230.78</v>
      </c>
      <c r="H43" s="29">
        <v>0</v>
      </c>
      <c r="I43" s="29">
        <v>8230.78</v>
      </c>
    </row>
    <row r="44" spans="1:9" s="17" customFormat="1" ht="24" customHeight="1">
      <c r="A44" s="28">
        <v>29</v>
      </c>
      <c r="B44" s="28">
        <v>900</v>
      </c>
      <c r="C44" s="28">
        <v>90015</v>
      </c>
      <c r="D44" s="28">
        <v>6050</v>
      </c>
      <c r="E44" s="30" t="s">
        <v>23</v>
      </c>
      <c r="F44" s="30" t="s">
        <v>72</v>
      </c>
      <c r="G44" s="29">
        <v>11926.23</v>
      </c>
      <c r="H44" s="29">
        <v>0</v>
      </c>
      <c r="I44" s="29">
        <v>11926.23</v>
      </c>
    </row>
    <row r="45" spans="1:9" s="17" customFormat="1" ht="27.75" customHeight="1">
      <c r="A45" s="28">
        <v>30</v>
      </c>
      <c r="B45" s="28">
        <v>900</v>
      </c>
      <c r="C45" s="28">
        <v>90015</v>
      </c>
      <c r="D45" s="28">
        <v>6050</v>
      </c>
      <c r="E45" s="30" t="s">
        <v>37</v>
      </c>
      <c r="F45" s="32" t="s">
        <v>81</v>
      </c>
      <c r="G45" s="29">
        <v>3500</v>
      </c>
      <c r="H45" s="29">
        <v>0</v>
      </c>
      <c r="I45" s="29">
        <v>3500</v>
      </c>
    </row>
    <row r="46" spans="1:9" s="17" customFormat="1" ht="27.75" customHeight="1">
      <c r="A46" s="28">
        <v>31</v>
      </c>
      <c r="B46" s="28">
        <v>900</v>
      </c>
      <c r="C46" s="28">
        <v>90095</v>
      </c>
      <c r="D46" s="28">
        <v>4300</v>
      </c>
      <c r="E46" s="30" t="s">
        <v>21</v>
      </c>
      <c r="F46" s="32" t="s">
        <v>64</v>
      </c>
      <c r="G46" s="29">
        <v>1000</v>
      </c>
      <c r="H46" s="29">
        <v>1000</v>
      </c>
      <c r="I46" s="29">
        <v>0</v>
      </c>
    </row>
    <row r="47" spans="1:9" s="7" customFormat="1" ht="28.5" customHeight="1">
      <c r="A47" s="48" t="s">
        <v>46</v>
      </c>
      <c r="B47" s="49"/>
      <c r="C47" s="49"/>
      <c r="D47" s="49"/>
      <c r="E47" s="49"/>
      <c r="F47" s="50"/>
      <c r="G47" s="22">
        <f>G43+G44+G45+G46</f>
        <v>24657.010000000002</v>
      </c>
      <c r="H47" s="22">
        <f>H43+H44+H46</f>
        <v>1000</v>
      </c>
      <c r="I47" s="22">
        <f>I43+I44+I45+I46</f>
        <v>23657.010000000002</v>
      </c>
    </row>
    <row r="48" spans="1:9" s="17" customFormat="1" ht="24.75" customHeight="1">
      <c r="A48" s="14">
        <v>32</v>
      </c>
      <c r="B48" s="14">
        <v>921</v>
      </c>
      <c r="C48" s="14">
        <v>92120</v>
      </c>
      <c r="D48" s="14">
        <v>4210</v>
      </c>
      <c r="E48" s="15" t="s">
        <v>18</v>
      </c>
      <c r="F48" s="20" t="s">
        <v>86</v>
      </c>
      <c r="G48" s="16">
        <v>564.53</v>
      </c>
      <c r="H48" s="16">
        <v>564.53</v>
      </c>
      <c r="I48" s="19"/>
    </row>
    <row r="49" spans="1:9" s="17" customFormat="1" ht="24.75" customHeight="1">
      <c r="A49" s="14">
        <v>33</v>
      </c>
      <c r="B49" s="14">
        <v>921</v>
      </c>
      <c r="C49" s="14">
        <v>92195</v>
      </c>
      <c r="D49" s="14">
        <v>4210</v>
      </c>
      <c r="E49" s="15" t="s">
        <v>48</v>
      </c>
      <c r="F49" s="15" t="s">
        <v>61</v>
      </c>
      <c r="G49" s="16">
        <v>5556.68</v>
      </c>
      <c r="H49" s="16">
        <v>5556.68</v>
      </c>
      <c r="I49" s="19"/>
    </row>
    <row r="50" spans="1:9" s="17" customFormat="1" ht="21" customHeight="1">
      <c r="A50" s="14">
        <v>34</v>
      </c>
      <c r="B50" s="14">
        <v>921</v>
      </c>
      <c r="C50" s="14">
        <v>92195</v>
      </c>
      <c r="D50" s="14">
        <v>4270</v>
      </c>
      <c r="E50" s="15" t="s">
        <v>17</v>
      </c>
      <c r="F50" s="15" t="s">
        <v>49</v>
      </c>
      <c r="G50" s="16">
        <v>8578.04</v>
      </c>
      <c r="H50" s="16">
        <v>8578.04</v>
      </c>
      <c r="I50" s="19"/>
    </row>
    <row r="51" spans="1:9" s="17" customFormat="1" ht="22.5" customHeight="1">
      <c r="A51" s="14">
        <v>35</v>
      </c>
      <c r="B51" s="14">
        <v>921</v>
      </c>
      <c r="C51" s="14">
        <v>92195</v>
      </c>
      <c r="D51" s="14">
        <v>4270</v>
      </c>
      <c r="E51" s="15" t="s">
        <v>35</v>
      </c>
      <c r="F51" s="15" t="s">
        <v>45</v>
      </c>
      <c r="G51" s="16">
        <v>12161.39</v>
      </c>
      <c r="H51" s="16">
        <f>G51</f>
        <v>12161.39</v>
      </c>
      <c r="I51" s="19"/>
    </row>
    <row r="52" spans="1:9" s="17" customFormat="1" ht="29.25" customHeight="1">
      <c r="A52" s="14">
        <v>36</v>
      </c>
      <c r="B52" s="14">
        <v>921</v>
      </c>
      <c r="C52" s="14">
        <v>92195</v>
      </c>
      <c r="D52" s="14">
        <v>4210</v>
      </c>
      <c r="E52" s="15" t="s">
        <v>19</v>
      </c>
      <c r="F52" s="20" t="s">
        <v>62</v>
      </c>
      <c r="G52" s="16">
        <v>2000</v>
      </c>
      <c r="H52" s="16">
        <v>2000</v>
      </c>
      <c r="I52" s="19"/>
    </row>
    <row r="53" spans="1:9" s="7" customFormat="1" ht="29.25" customHeight="1">
      <c r="A53" s="14">
        <v>37</v>
      </c>
      <c r="B53" s="14">
        <v>921</v>
      </c>
      <c r="C53" s="14">
        <v>92195</v>
      </c>
      <c r="D53" s="14">
        <v>4270</v>
      </c>
      <c r="E53" s="15" t="s">
        <v>36</v>
      </c>
      <c r="F53" s="20" t="s">
        <v>69</v>
      </c>
      <c r="G53" s="16">
        <v>8009.12</v>
      </c>
      <c r="H53" s="16">
        <v>8009.12</v>
      </c>
      <c r="I53" s="19"/>
    </row>
    <row r="54" spans="1:9" s="17" customFormat="1" ht="23.25" customHeight="1">
      <c r="A54" s="45">
        <v>38</v>
      </c>
      <c r="B54" s="45">
        <v>921</v>
      </c>
      <c r="C54" s="45">
        <v>92195</v>
      </c>
      <c r="D54" s="14">
        <v>4210</v>
      </c>
      <c r="E54" s="40" t="s">
        <v>37</v>
      </c>
      <c r="F54" s="20" t="s">
        <v>70</v>
      </c>
      <c r="G54" s="16">
        <v>236.43</v>
      </c>
      <c r="H54" s="16">
        <v>236.43</v>
      </c>
      <c r="I54" s="33"/>
    </row>
    <row r="55" spans="1:9" s="17" customFormat="1" ht="22.5" customHeight="1">
      <c r="A55" s="46"/>
      <c r="B55" s="46"/>
      <c r="C55" s="46"/>
      <c r="D55" s="14">
        <v>4270</v>
      </c>
      <c r="E55" s="41"/>
      <c r="F55" s="20" t="s">
        <v>69</v>
      </c>
      <c r="G55" s="16">
        <v>7000</v>
      </c>
      <c r="H55" s="16">
        <v>7000</v>
      </c>
      <c r="I55" s="19"/>
    </row>
    <row r="56" spans="1:9" s="17" customFormat="1" ht="22.5" customHeight="1">
      <c r="A56" s="46"/>
      <c r="B56" s="46"/>
      <c r="C56" s="46"/>
      <c r="D56" s="34">
        <v>4210</v>
      </c>
      <c r="E56" s="41"/>
      <c r="F56" s="43" t="s">
        <v>88</v>
      </c>
      <c r="G56" s="35">
        <v>2100</v>
      </c>
      <c r="H56" s="35">
        <v>2100</v>
      </c>
      <c r="I56" s="19"/>
    </row>
    <row r="57" spans="1:9" s="17" customFormat="1" ht="22.5" customHeight="1">
      <c r="A57" s="47"/>
      <c r="B57" s="47"/>
      <c r="C57" s="47"/>
      <c r="D57" s="34">
        <v>4300</v>
      </c>
      <c r="E57" s="42"/>
      <c r="F57" s="44"/>
      <c r="G57" s="35">
        <v>400</v>
      </c>
      <c r="H57" s="35">
        <v>400</v>
      </c>
      <c r="I57" s="33"/>
    </row>
    <row r="58" spans="1:9" s="17" customFormat="1" ht="22.5" customHeight="1">
      <c r="A58" s="36">
        <v>39</v>
      </c>
      <c r="B58" s="36">
        <v>921</v>
      </c>
      <c r="C58" s="36">
        <v>92195</v>
      </c>
      <c r="D58" s="14">
        <v>4210</v>
      </c>
      <c r="E58" s="38" t="s">
        <v>40</v>
      </c>
      <c r="F58" s="20" t="s">
        <v>61</v>
      </c>
      <c r="G58" s="16">
        <v>8486.35</v>
      </c>
      <c r="H58" s="16">
        <v>8486.35</v>
      </c>
      <c r="I58" s="19"/>
    </row>
    <row r="59" spans="1:9" s="17" customFormat="1" ht="23.25" customHeight="1">
      <c r="A59" s="37"/>
      <c r="B59" s="37"/>
      <c r="C59" s="37"/>
      <c r="D59" s="14">
        <v>4270</v>
      </c>
      <c r="E59" s="39"/>
      <c r="F59" s="20" t="s">
        <v>71</v>
      </c>
      <c r="G59" s="16">
        <v>600</v>
      </c>
      <c r="H59" s="16">
        <v>600</v>
      </c>
      <c r="I59" s="19"/>
    </row>
    <row r="60" spans="1:9" s="17" customFormat="1" ht="40.5" customHeight="1">
      <c r="A60" s="14">
        <v>40</v>
      </c>
      <c r="B60" s="14">
        <v>921</v>
      </c>
      <c r="C60" s="14">
        <v>92195</v>
      </c>
      <c r="D60" s="14">
        <v>6060</v>
      </c>
      <c r="E60" s="23" t="s">
        <v>26</v>
      </c>
      <c r="F60" s="20" t="s">
        <v>80</v>
      </c>
      <c r="G60" s="16">
        <v>9003.46</v>
      </c>
      <c r="H60" s="16">
        <v>0</v>
      </c>
      <c r="I60" s="19">
        <v>9003.46</v>
      </c>
    </row>
    <row r="61" spans="1:9" s="17" customFormat="1" ht="23.25" customHeight="1">
      <c r="A61" s="56">
        <v>41</v>
      </c>
      <c r="B61" s="56">
        <v>921</v>
      </c>
      <c r="C61" s="56">
        <v>92195</v>
      </c>
      <c r="D61" s="14">
        <v>4210</v>
      </c>
      <c r="E61" s="38" t="s">
        <v>39</v>
      </c>
      <c r="F61" s="57" t="s">
        <v>79</v>
      </c>
      <c r="G61" s="16">
        <v>16438.16</v>
      </c>
      <c r="H61" s="16">
        <v>16438.16</v>
      </c>
      <c r="I61" s="19"/>
    </row>
    <row r="62" spans="1:9" s="17" customFormat="1" ht="23.25" customHeight="1">
      <c r="A62" s="56"/>
      <c r="B62" s="56"/>
      <c r="C62" s="56"/>
      <c r="D62" s="14">
        <v>4300</v>
      </c>
      <c r="E62" s="39"/>
      <c r="F62" s="58"/>
      <c r="G62" s="16">
        <v>300</v>
      </c>
      <c r="H62" s="16">
        <v>300</v>
      </c>
      <c r="I62" s="19"/>
    </row>
    <row r="63" spans="1:9" s="7" customFormat="1" ht="28.5" customHeight="1">
      <c r="A63" s="48" t="s">
        <v>47</v>
      </c>
      <c r="B63" s="49"/>
      <c r="C63" s="49"/>
      <c r="D63" s="49"/>
      <c r="E63" s="49"/>
      <c r="F63" s="50"/>
      <c r="G63" s="22">
        <f>G48+G49+G50+G51+G52+G53+G54+G55+G56+G57+G58+G59+G60+G61+G62</f>
        <v>81434.16</v>
      </c>
      <c r="H63" s="22">
        <f>H48+H49+H50+H51+H52+H53+H54+H55+H56+H57+H58+H59+H60+H61+H62</f>
        <v>72430.7</v>
      </c>
      <c r="I63" s="22">
        <f>I48+I49+I50+I51+I52+I53+I54+I55+I57+I58+I59+I60+I61+I62</f>
        <v>9003.46</v>
      </c>
    </row>
    <row r="64" spans="1:9" s="5" customFormat="1" ht="24" customHeight="1">
      <c r="A64" s="53" t="s">
        <v>42</v>
      </c>
      <c r="B64" s="54"/>
      <c r="C64" s="54"/>
      <c r="D64" s="54"/>
      <c r="E64" s="54"/>
      <c r="F64" s="55"/>
      <c r="G64" s="26">
        <f>G34+G37+G42+G47+G63</f>
        <v>325229.79000000004</v>
      </c>
      <c r="H64" s="26">
        <f>H34+H37+H42+H47+H63</f>
        <v>268306.34</v>
      </c>
      <c r="I64" s="26">
        <f>I34+I37+I42+I47+I63</f>
        <v>56923.450000000004</v>
      </c>
    </row>
    <row r="65" spans="7:125" ht="4.5" customHeight="1">
      <c r="G65" s="6" t="s">
        <v>12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</sheetData>
  <sheetProtection/>
  <mergeCells count="42">
    <mergeCell ref="A12:A14"/>
    <mergeCell ref="B12:B14"/>
    <mergeCell ref="C12:C14"/>
    <mergeCell ref="E12:E14"/>
    <mergeCell ref="F13:F14"/>
    <mergeCell ref="A54:A57"/>
    <mergeCell ref="A35:A36"/>
    <mergeCell ref="B35:B36"/>
    <mergeCell ref="A1:I1"/>
    <mergeCell ref="A2:A7"/>
    <mergeCell ref="E2:E7"/>
    <mergeCell ref="F2:F7"/>
    <mergeCell ref="C2:C7"/>
    <mergeCell ref="B2:B7"/>
    <mergeCell ref="G2:I3"/>
    <mergeCell ref="H4:I5"/>
    <mergeCell ref="A63:F63"/>
    <mergeCell ref="A64:F64"/>
    <mergeCell ref="A34:F34"/>
    <mergeCell ref="A47:F47"/>
    <mergeCell ref="A61:A62"/>
    <mergeCell ref="B61:B62"/>
    <mergeCell ref="C61:C62"/>
    <mergeCell ref="C35:C36"/>
    <mergeCell ref="E61:E62"/>
    <mergeCell ref="F61:F62"/>
    <mergeCell ref="A58:A59"/>
    <mergeCell ref="A29:A30"/>
    <mergeCell ref="A37:F37"/>
    <mergeCell ref="A42:F42"/>
    <mergeCell ref="E35:E36"/>
    <mergeCell ref="F35:F36"/>
    <mergeCell ref="B29:B30"/>
    <mergeCell ref="C29:C30"/>
    <mergeCell ref="E29:E30"/>
    <mergeCell ref="B58:B59"/>
    <mergeCell ref="C58:C59"/>
    <mergeCell ref="E58:E59"/>
    <mergeCell ref="E54:E57"/>
    <mergeCell ref="F56:F57"/>
    <mergeCell ref="B54:B57"/>
    <mergeCell ref="C54:C57"/>
  </mergeCells>
  <printOptions/>
  <pageMargins left="0.7480314960629921" right="0.7480314960629921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&amp;R&amp;"Arial,Pogrubiony"Załącznik Nr 5&amp;"Arial,Normalny"&amp;9
do Uchwały Nr IV/16/2018
Rady Miejskiej w Nowym Mieście nad Pilicą
z dnia 28 grudnia 2018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EB1</cp:lastModifiedBy>
  <cp:lastPrinted>2019-01-03T07:41:39Z</cp:lastPrinted>
  <dcterms:created xsi:type="dcterms:W3CDTF">2009-10-15T10:17:39Z</dcterms:created>
  <dcterms:modified xsi:type="dcterms:W3CDTF">2019-01-07T07:54:22Z</dcterms:modified>
  <cp:category/>
  <cp:version/>
  <cp:contentType/>
  <cp:contentStatus/>
</cp:coreProperties>
</file>