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1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<sst xmlns="http://schemas.openxmlformats.org/spreadsheetml/2006/main" count="277" uniqueCount="130">
  <si>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</si>
  <si>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</si>
  <si>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</si>
  <si>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</si>
  <si>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</si>
  <si>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</si>
  <si>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</si>
  <si>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</si>
  <si>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</si>
  <si>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</si>
  <si>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pochodzące
z innych  źródeł*</t>
  </si>
  <si>
    <t>środki wymienione
w art. 5 ust. 1 pkt 2 i 3 u.f.p.</t>
  </si>
  <si>
    <t>1.</t>
  </si>
  <si>
    <t>010</t>
  </si>
  <si>
    <t>01010</t>
  </si>
  <si>
    <t>6050</t>
  </si>
  <si>
    <t>A.      
B.
C.
…</t>
  </si>
  <si>
    <t>UMiG</t>
  </si>
  <si>
    <t>2.</t>
  </si>
  <si>
    <t>DZIAŁ 010</t>
  </si>
  <si>
    <t>600</t>
  </si>
  <si>
    <t>60016</t>
  </si>
  <si>
    <t>DZIAŁ 600</t>
  </si>
  <si>
    <t>90015</t>
  </si>
  <si>
    <t>DZIAŁ 900</t>
  </si>
  <si>
    <t>926</t>
  </si>
  <si>
    <t>92601</t>
  </si>
  <si>
    <t>A.   
B.
C.
…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</si>
  <si>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</si>
  <si>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</si>
  <si>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</si>
  <si>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</si>
  <si>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</si>
  <si>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</si>
  <si>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</si>
  <si>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801</t>
  </si>
  <si>
    <t>80148</t>
  </si>
  <si>
    <t>900</t>
  </si>
  <si>
    <t>90001</t>
  </si>
  <si>
    <t xml:space="preserve">A.      
B.
C.
</t>
  </si>
  <si>
    <t>LIMITY WYDATKÓW INWESTYCYJNYCH NA LATA 2010 - 2012</t>
  </si>
  <si>
    <t>2012r.</t>
  </si>
  <si>
    <t>2011r.</t>
  </si>
  <si>
    <t>Nazwa zadania inwestycyjnego                                 i okres realizacji                                 (w latach)</t>
  </si>
  <si>
    <t>Budowa kanalizacji sanitarnej ul. Góra Nowe Miasto nad Pilicą (2009-2011)</t>
  </si>
  <si>
    <t>01095</t>
  </si>
  <si>
    <t>Zagospodarowanie placu w centrum wsi Żdżary (2008-2010)</t>
  </si>
  <si>
    <t>Budowa sieci wodociągowej z przyłączami we wsi Wólka Ligęzowska (2009-2010)</t>
  </si>
  <si>
    <t>Budowa sieci wodociągowej Rudki - Nowe Strzałki (2009-2010)</t>
  </si>
  <si>
    <t>Budowa sieci wodociągowej z przyłączami Łęgonice - Nowe Miasto (2009-2010)</t>
  </si>
  <si>
    <t>Budowa sieci wodociągowej - ul. Czereśniowa - Nowe Miasto nad Pilicą - (2010)</t>
  </si>
  <si>
    <t>Zagospodarowanie placu przy ul Góra w Nowym Mieście nad Pilicą - (2010)</t>
  </si>
  <si>
    <t>Zagospodarowanie szlaku turystycznego we wsi Pobiedna - (2010)</t>
  </si>
  <si>
    <t>Modernizacja parkingu przy ul. Tomaszowskiej w Nowym Mieście nad Pilicą (osiedle - bl. 78)- (2010)</t>
  </si>
  <si>
    <t>Modernizacja nawierzchni ul. 11 Listopada w Nowym Mieście nad Pilicą - (2010r).</t>
  </si>
  <si>
    <t>Przebudowa drogi gminnej we wsi Wał - (2010)</t>
  </si>
  <si>
    <t>Modernizacja oświetlenia ulicznego na terenie gminy - (2010)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</si>
  <si>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</si>
  <si>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</si>
  <si>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</si>
  <si>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</si>
  <si>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</si>
  <si>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</si>
  <si>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</si>
  <si>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</si>
  <si>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</si>
  <si>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</si>
  <si>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Dotacja dla Starostwa Powiatowego w Grójcu na inwestycje na podstawie prozumienia z przeznaczeniem na dofinansowanie modernizacji dróg powiatowych znajdujących się na terenie gminy Nowe Miasto nad Pilicą (2010)</t>
  </si>
  <si>
    <t>Dotacja dla Samorządu Województwa Mazowieckiego na inwestycje na podstawie prozumienia z przeznaczeniem na budowę chodnika przy drodze wojewódzkiej Nr 707 w miejscowości Żdżary (2010)</t>
  </si>
  <si>
    <t>Modernizacja studni głębinowej w miejscowości Prosna (2010)</t>
  </si>
  <si>
    <t>RADY MIEJSKIEJ W NOWYM MIEŚCIE NAD PILICĄ</t>
  </si>
  <si>
    <t>Modernizacja stadionu miejskiego przy ulicy Ogrodowej w Nowym Mieście nad Pilicą                         (2005 - 2011)</t>
  </si>
  <si>
    <t>Budowa sieci wodociągowej we wsi Żdżary - przełożenie wodociagu                         (2009-2011)</t>
  </si>
  <si>
    <t>Przebudowa drogi gminnej we wsi Godzimierz -                                 (2009 - 2010)</t>
  </si>
  <si>
    <t>Dotacja dla Samorządu Województwa Mazowieckiego na inwestycje na podstawie prozumienia z przeznaczeniem na realizację projektu BW Priorytet I.. Działanie1.7 - Promocja gospodarcza w ramach RPO Województwa Mazowieckiego (2010)</t>
  </si>
  <si>
    <t xml:space="preserve">Dotacja dla Samorządu Województwa Mazowieckiego na inwestycje na podstawie prozumienia z przeznaczeniem na realizację projektu EA Priorytet II.. Działanie1.2 - Rozwój e-usług w ramach RPO Województwa Mazowieckiego (2010) </t>
  </si>
  <si>
    <t>ZAŁĄCZNIK NR 3</t>
  </si>
  <si>
    <t>16</t>
  </si>
  <si>
    <t>Budowa sieci wodociagowej we wsi Żdżarki  (2010)</t>
  </si>
  <si>
    <t>Budowa wodociągu wiejskiego                   z  przyłączami we wsi Bełek (2010)</t>
  </si>
  <si>
    <t>Budowa wodociągu wiejskiego                   z  przyłączami we wsi Świdrygały (2010)</t>
  </si>
  <si>
    <t>17</t>
  </si>
  <si>
    <t>Budowa chodnika przy drodze wojewódzkiej nr 707 w miejscowości Żdżary                   (2010)</t>
  </si>
  <si>
    <t>18</t>
  </si>
  <si>
    <t>28</t>
  </si>
  <si>
    <t>zmiana</t>
  </si>
  <si>
    <t>DZIAŁ 801</t>
  </si>
  <si>
    <t>754</t>
  </si>
  <si>
    <t>75412</t>
  </si>
  <si>
    <t>DZIAŁ 754</t>
  </si>
  <si>
    <t>30</t>
  </si>
  <si>
    <t>Modernizacja zaplecza kuchennego i stołówki szkolnej przy Publicznym Gimnazjum                         (2009-2010)</t>
  </si>
  <si>
    <t>6050 6057 6059</t>
  </si>
  <si>
    <t>(** kol. 4 do wykorzystania fakultatywnego)</t>
  </si>
  <si>
    <t>6230</t>
  </si>
  <si>
    <t>rok 2010 (9+10+11+12)</t>
  </si>
  <si>
    <r>
      <t xml:space="preserve">A. - </t>
    </r>
    <r>
      <rPr>
        <sz val="10"/>
        <rFont val="Arial CE"/>
        <family val="2"/>
      </rPr>
      <t xml:space="preserve">   
B.
C.
…</t>
    </r>
  </si>
  <si>
    <t>Dotacja na zakup motopompy dla Ochotniczej Straży Pożarnej w Nowym Mieście nad Pilicą (2010)</t>
  </si>
  <si>
    <t>75411</t>
  </si>
  <si>
    <t>6620</t>
  </si>
  <si>
    <t>31</t>
  </si>
  <si>
    <t>Dotacja dla Starostwa Powiatowego w Grójcu na inwestycje na podstawie prozumienia z przeznaczeniem na dofinansowanie zakupu podnośnika hydraulicznego SHD-25 dla Komendy Powiatowej Państwowoej Straży Pożarnej w Grójcu (2010)</t>
  </si>
  <si>
    <t>Przebudowa drogi dojazowej do gruntów rolnych w miejscowości Bieliny gmina Nowe Miasto nad Pilicą (2010)</t>
  </si>
  <si>
    <t>A.      
B. 67 000,00
C.
…</t>
  </si>
  <si>
    <t>700</t>
  </si>
  <si>
    <t>70005</t>
  </si>
  <si>
    <t>Zakup nieruchomości gruntowych od osób fizycznych w miejscowości Żdżary (2010)</t>
  </si>
  <si>
    <t>32</t>
  </si>
  <si>
    <t>90095</t>
  </si>
  <si>
    <t>6060</t>
  </si>
  <si>
    <t>DZIAŁ 700</t>
  </si>
  <si>
    <t>Zakup agregatu prądotwórczego przenośnego                                  o mocy 7kWh</t>
  </si>
  <si>
    <t>Budowa awaryjnej studni głębinowej w msc. Prosna (dokumentacja) - 2010</t>
  </si>
  <si>
    <t>Budowa budynku stacji uzdatniania wody z hydrofornią (istniejąca studnia głębinowa)                        z przyłączem i instalacją energetyczną we wsi Prosna, budowa sieci wodociagowej z przyłączami we wsi Prosna - Żdżarki (2005-2010)</t>
  </si>
  <si>
    <t>19</t>
  </si>
  <si>
    <t>Dotacja dla Samorządu Województwa Mazowieckiego na inwestycje na podstawie prozumienia z przeznaczeniem na budowę obwodnicy w Nowym Mieście nad Pilicą (2011)</t>
  </si>
  <si>
    <t>Przebudowa drogi gminnej we wsi Rokitnica - Godzimierz (2010)</t>
  </si>
  <si>
    <t>20</t>
  </si>
  <si>
    <t>21</t>
  </si>
  <si>
    <t>75023</t>
  </si>
  <si>
    <t>Zakup kserokopiarki dla Urzędu Miasta i Gminy w Nowym Mieście nad Pilicą (2010)</t>
  </si>
  <si>
    <t>33</t>
  </si>
  <si>
    <t>34</t>
  </si>
  <si>
    <t>35</t>
  </si>
  <si>
    <t>36</t>
  </si>
  <si>
    <t>37</t>
  </si>
  <si>
    <t>Budowa mostu na rzece Pilicy w miejscowości Gostomia  (dokumentacja, rozbiórka istniejącego (2009-2010)</t>
  </si>
  <si>
    <t xml:space="preserve">dochody własne jst </t>
  </si>
  <si>
    <t>Modernizacja centrum wsi Wola Pobiedzińska (dokumentacja) (2010)</t>
  </si>
  <si>
    <t>DO UCHWAŁY NR   IV/17/2010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</si>
</sst>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25" fillId="25" borderId="10" xfId="0" applyNumberFormat="1" applyFont="1" applyFill="1" applyBorder="1" applyAlignment="1">
      <alignment vertical="center"/>
    </xf>
    <xf numFmtId="49" fontId="25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49" fontId="0" fillId="25" borderId="10" xfId="0" applyNumberFormat="1" applyFont="1" applyFill="1" applyBorder="1" applyAlignment="1">
      <alignment vertical="top" wrapText="1"/>
    </xf>
    <xf numFmtId="4" fontId="28" fillId="24" borderId="10" xfId="0" applyNumberFormat="1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vertical="center" wrapText="1"/>
    </xf>
    <xf numFmtId="4" fontId="28" fillId="24" borderId="10" xfId="0" applyNumberFormat="1" applyFont="1" applyFill="1" applyBorder="1" applyAlignment="1">
      <alignment horizontal="center"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right" vertical="center"/>
    </xf>
    <xf numFmtId="4" fontId="28" fillId="24" borderId="11" xfId="0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 wrapText="1"/>
    </xf>
    <xf numFmtId="4" fontId="0" fillId="2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5" fillId="25" borderId="10" xfId="0" applyNumberFormat="1" applyFont="1" applyFill="1" applyBorder="1" applyAlignment="1">
      <alignment horizontal="right" vertical="center" wrapText="1"/>
    </xf>
    <xf numFmtId="4" fontId="0" fillId="25" borderId="10" xfId="0" applyNumberFormat="1" applyFont="1" applyFill="1" applyBorder="1" applyAlignment="1">
      <alignment horizontal="right" vertical="center"/>
    </xf>
    <xf numFmtId="0" fontId="0" fillId="25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9" fillId="20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9" fillId="20" borderId="10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right" vertical="center"/>
    </xf>
    <xf numFmtId="49" fontId="23" fillId="24" borderId="13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30" fillId="20" borderId="10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4" borderId="12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8" fillId="24" borderId="12" xfId="0" applyNumberFormat="1" applyFont="1" applyFill="1" applyBorder="1" applyAlignment="1">
      <alignment horizontal="right" vertical="center"/>
    </xf>
    <xf numFmtId="49" fontId="28" fillId="24" borderId="13" xfId="0" applyNumberFormat="1" applyFont="1" applyFill="1" applyBorder="1" applyAlignment="1">
      <alignment horizontal="right" vertical="center"/>
    </xf>
    <xf numFmtId="49" fontId="28" fillId="24" borderId="1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Layout" workbookViewId="0" topLeftCell="A22">
      <selection activeCell="J26" sqref="J26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5.00390625" style="2" customWidth="1"/>
    <col min="5" max="5" width="17.375" style="2" customWidth="1"/>
    <col min="6" max="6" width="10.75390625" style="2" bestFit="1" customWidth="1"/>
    <col min="7" max="7" width="11.75390625" style="2" customWidth="1"/>
    <col min="8" max="8" width="13.25390625" style="2" customWidth="1"/>
    <col min="9" max="9" width="11.875" style="2" customWidth="1"/>
    <col min="10" max="10" width="11.75390625" style="2" bestFit="1" customWidth="1"/>
    <col min="11" max="11" width="12.125" style="2" customWidth="1"/>
    <col min="12" max="12" width="13.00390625" style="2" customWidth="1"/>
    <col min="13" max="13" width="11.75390625" style="2" bestFit="1" customWidth="1"/>
    <col min="14" max="14" width="6.625" style="2" customWidth="1"/>
    <col min="15" max="15" width="13.875" style="2" customWidth="1"/>
    <col min="16" max="16384" width="9.00390625" style="2" customWidth="1"/>
  </cols>
  <sheetData>
    <row r="1" spans="1:15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>
      <c r="A2" s="65" t="s">
        <v>129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5" spans="1:15" ht="19.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 t="s">
        <v>0</v>
      </c>
    </row>
    <row r="7" spans="1:15" s="4" customFormat="1" ht="19.5" customHeight="1">
      <c r="A7" s="45" t="s">
        <v>1</v>
      </c>
      <c r="B7" s="45" t="s">
        <v>2</v>
      </c>
      <c r="C7" s="45" t="s">
        <v>3</v>
      </c>
      <c r="D7" s="45" t="s">
        <v>4</v>
      </c>
      <c r="E7" s="47" t="s">
        <v>43</v>
      </c>
      <c r="F7" s="55" t="s">
        <v>85</v>
      </c>
      <c r="G7" s="47" t="s">
        <v>5</v>
      </c>
      <c r="H7" s="48" t="s">
        <v>6</v>
      </c>
      <c r="I7" s="49"/>
      <c r="J7" s="49"/>
      <c r="K7" s="49"/>
      <c r="L7" s="49"/>
      <c r="M7" s="49"/>
      <c r="N7" s="50"/>
      <c r="O7" s="47" t="s">
        <v>7</v>
      </c>
    </row>
    <row r="8" spans="1:15" s="4" customFormat="1" ht="19.5" customHeight="1">
      <c r="A8" s="45"/>
      <c r="B8" s="45"/>
      <c r="C8" s="45"/>
      <c r="D8" s="45"/>
      <c r="E8" s="47"/>
      <c r="F8" s="56"/>
      <c r="G8" s="47"/>
      <c r="H8" s="47" t="s">
        <v>95</v>
      </c>
      <c r="I8" s="47" t="s">
        <v>8</v>
      </c>
      <c r="J8" s="47"/>
      <c r="K8" s="47"/>
      <c r="L8" s="47"/>
      <c r="M8" s="55" t="s">
        <v>42</v>
      </c>
      <c r="N8" s="55" t="s">
        <v>41</v>
      </c>
      <c r="O8" s="47"/>
    </row>
    <row r="9" spans="1:15" s="4" customFormat="1" ht="29.25" customHeight="1">
      <c r="A9" s="45"/>
      <c r="B9" s="45"/>
      <c r="C9" s="45"/>
      <c r="D9" s="45"/>
      <c r="E9" s="47"/>
      <c r="F9" s="56"/>
      <c r="G9" s="47"/>
      <c r="H9" s="47"/>
      <c r="I9" s="47" t="s">
        <v>127</v>
      </c>
      <c r="J9" s="47" t="s">
        <v>9</v>
      </c>
      <c r="K9" s="54" t="s">
        <v>10</v>
      </c>
      <c r="L9" s="47" t="s">
        <v>11</v>
      </c>
      <c r="M9" s="56"/>
      <c r="N9" s="56"/>
      <c r="O9" s="47"/>
    </row>
    <row r="10" spans="1:15" s="4" customFormat="1" ht="19.5" customHeight="1">
      <c r="A10" s="45"/>
      <c r="B10" s="45"/>
      <c r="C10" s="45"/>
      <c r="D10" s="45"/>
      <c r="E10" s="47"/>
      <c r="F10" s="56"/>
      <c r="G10" s="47"/>
      <c r="H10" s="47"/>
      <c r="I10" s="47"/>
      <c r="J10" s="47"/>
      <c r="K10" s="54"/>
      <c r="L10" s="47"/>
      <c r="M10" s="56"/>
      <c r="N10" s="56"/>
      <c r="O10" s="47"/>
    </row>
    <row r="11" spans="1:15" s="4" customFormat="1" ht="24.75" customHeight="1">
      <c r="A11" s="45"/>
      <c r="B11" s="45"/>
      <c r="C11" s="45"/>
      <c r="D11" s="45"/>
      <c r="E11" s="47"/>
      <c r="F11" s="57"/>
      <c r="G11" s="47"/>
      <c r="H11" s="47"/>
      <c r="I11" s="47"/>
      <c r="J11" s="47"/>
      <c r="K11" s="54"/>
      <c r="L11" s="47"/>
      <c r="M11" s="57"/>
      <c r="N11" s="57"/>
      <c r="O11" s="47"/>
    </row>
    <row r="12" spans="1:15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63" customHeight="1">
      <c r="A13" s="5" t="s">
        <v>12</v>
      </c>
      <c r="B13" s="6" t="s">
        <v>13</v>
      </c>
      <c r="C13" s="6" t="s">
        <v>14</v>
      </c>
      <c r="D13" s="32" t="s">
        <v>92</v>
      </c>
      <c r="E13" s="24" t="s">
        <v>47</v>
      </c>
      <c r="F13" s="38">
        <v>0</v>
      </c>
      <c r="G13" s="20">
        <v>207706</v>
      </c>
      <c r="H13" s="20">
        <f>I13+J13+L13</f>
        <v>193066</v>
      </c>
      <c r="I13" s="20">
        <v>143546</v>
      </c>
      <c r="J13" s="20">
        <v>0</v>
      </c>
      <c r="K13" s="19" t="s">
        <v>16</v>
      </c>
      <c r="L13" s="20">
        <v>49520</v>
      </c>
      <c r="M13" s="20">
        <v>0</v>
      </c>
      <c r="N13" s="20">
        <v>0</v>
      </c>
      <c r="O13" s="9" t="s">
        <v>17</v>
      </c>
    </row>
    <row r="14" spans="1:15" ht="54.75" customHeight="1">
      <c r="A14" s="5" t="s">
        <v>18</v>
      </c>
      <c r="B14" s="6" t="s">
        <v>13</v>
      </c>
      <c r="C14" s="6" t="s">
        <v>14</v>
      </c>
      <c r="D14" s="32" t="s">
        <v>92</v>
      </c>
      <c r="E14" s="19" t="s">
        <v>48</v>
      </c>
      <c r="F14" s="38">
        <v>0</v>
      </c>
      <c r="G14" s="20">
        <v>150520</v>
      </c>
      <c r="H14" s="20">
        <f>I14+J14+L14</f>
        <v>131000</v>
      </c>
      <c r="I14" s="20">
        <v>63257</v>
      </c>
      <c r="J14" s="20">
        <v>0</v>
      </c>
      <c r="K14" s="19" t="s">
        <v>16</v>
      </c>
      <c r="L14" s="20">
        <v>67743</v>
      </c>
      <c r="M14" s="20">
        <v>0</v>
      </c>
      <c r="N14" s="20">
        <v>0</v>
      </c>
      <c r="O14" s="9" t="s">
        <v>17</v>
      </c>
    </row>
    <row r="15" spans="1:15" ht="66" customHeight="1">
      <c r="A15" s="5">
        <v>3</v>
      </c>
      <c r="B15" s="6" t="s">
        <v>13</v>
      </c>
      <c r="C15" s="6" t="s">
        <v>14</v>
      </c>
      <c r="D15" s="32" t="s">
        <v>92</v>
      </c>
      <c r="E15" s="19" t="s">
        <v>49</v>
      </c>
      <c r="F15" s="38">
        <v>0</v>
      </c>
      <c r="G15" s="20">
        <v>186300</v>
      </c>
      <c r="H15" s="20">
        <f>I15+J15+L15</f>
        <v>168000</v>
      </c>
      <c r="I15" s="20">
        <v>111012</v>
      </c>
      <c r="J15" s="20">
        <v>0</v>
      </c>
      <c r="K15" s="19" t="s">
        <v>16</v>
      </c>
      <c r="L15" s="20">
        <v>56988</v>
      </c>
      <c r="M15" s="20">
        <v>0</v>
      </c>
      <c r="N15" s="20">
        <v>0</v>
      </c>
      <c r="O15" s="9" t="s">
        <v>17</v>
      </c>
    </row>
    <row r="16" spans="1:15" ht="81.75" customHeight="1">
      <c r="A16" s="5">
        <v>4</v>
      </c>
      <c r="B16" s="6" t="s">
        <v>13</v>
      </c>
      <c r="C16" s="6" t="s">
        <v>14</v>
      </c>
      <c r="D16" s="6" t="s">
        <v>15</v>
      </c>
      <c r="E16" s="19" t="s">
        <v>72</v>
      </c>
      <c r="F16" s="38">
        <v>0</v>
      </c>
      <c r="G16" s="20">
        <v>724520</v>
      </c>
      <c r="H16" s="20">
        <f>I16+J16+L16</f>
        <v>0</v>
      </c>
      <c r="I16" s="20">
        <v>0</v>
      </c>
      <c r="J16" s="20">
        <v>0</v>
      </c>
      <c r="K16" s="19" t="s">
        <v>16</v>
      </c>
      <c r="L16" s="20">
        <v>0</v>
      </c>
      <c r="M16" s="20">
        <v>705000</v>
      </c>
      <c r="N16" s="20">
        <v>0</v>
      </c>
      <c r="O16" s="9" t="s">
        <v>17</v>
      </c>
    </row>
    <row r="17" spans="1:15" ht="66.75" customHeight="1">
      <c r="A17" s="5">
        <v>5</v>
      </c>
      <c r="B17" s="6" t="s">
        <v>13</v>
      </c>
      <c r="C17" s="6" t="s">
        <v>14</v>
      </c>
      <c r="D17" s="6" t="s">
        <v>15</v>
      </c>
      <c r="E17" s="19" t="s">
        <v>50</v>
      </c>
      <c r="F17" s="38">
        <v>0</v>
      </c>
      <c r="G17" s="20">
        <v>0</v>
      </c>
      <c r="H17" s="20">
        <v>0</v>
      </c>
      <c r="I17" s="20">
        <v>0</v>
      </c>
      <c r="J17" s="20">
        <v>0</v>
      </c>
      <c r="K17" s="19" t="s">
        <v>16</v>
      </c>
      <c r="L17" s="20">
        <v>0</v>
      </c>
      <c r="M17" s="20">
        <v>0</v>
      </c>
      <c r="N17" s="20">
        <v>0</v>
      </c>
      <c r="O17" s="9" t="s">
        <v>17</v>
      </c>
    </row>
    <row r="18" spans="1:15" ht="60" customHeight="1">
      <c r="A18" s="5">
        <v>6</v>
      </c>
      <c r="B18" s="6" t="s">
        <v>13</v>
      </c>
      <c r="C18" s="6" t="s">
        <v>14</v>
      </c>
      <c r="D18" s="6" t="s">
        <v>15</v>
      </c>
      <c r="E18" s="19" t="s">
        <v>69</v>
      </c>
      <c r="F18" s="38">
        <v>0</v>
      </c>
      <c r="G18" s="20">
        <v>79406</v>
      </c>
      <c r="H18" s="20">
        <v>79406</v>
      </c>
      <c r="I18" s="20">
        <v>79406</v>
      </c>
      <c r="J18" s="20">
        <v>0</v>
      </c>
      <c r="K18" s="19" t="s">
        <v>16</v>
      </c>
      <c r="L18" s="20">
        <v>0</v>
      </c>
      <c r="M18" s="20">
        <v>0</v>
      </c>
      <c r="N18" s="20">
        <v>0</v>
      </c>
      <c r="O18" s="9" t="s">
        <v>17</v>
      </c>
    </row>
    <row r="19" spans="1:15" ht="45.75" customHeight="1">
      <c r="A19" s="5">
        <v>7</v>
      </c>
      <c r="B19" s="6" t="s">
        <v>13</v>
      </c>
      <c r="C19" s="6" t="s">
        <v>14</v>
      </c>
      <c r="D19" s="6" t="s">
        <v>15</v>
      </c>
      <c r="E19" s="19" t="s">
        <v>78</v>
      </c>
      <c r="F19" s="38">
        <v>0</v>
      </c>
      <c r="G19" s="20">
        <v>20000</v>
      </c>
      <c r="H19" s="20">
        <v>20000</v>
      </c>
      <c r="I19" s="20">
        <v>20000</v>
      </c>
      <c r="J19" s="20">
        <v>0</v>
      </c>
      <c r="K19" s="19" t="s">
        <v>16</v>
      </c>
      <c r="L19" s="20">
        <v>0</v>
      </c>
      <c r="M19" s="20">
        <v>0</v>
      </c>
      <c r="N19" s="20">
        <v>0</v>
      </c>
      <c r="O19" s="9" t="s">
        <v>17</v>
      </c>
    </row>
    <row r="20" spans="1:15" ht="57.75" customHeight="1">
      <c r="A20" s="5">
        <v>8</v>
      </c>
      <c r="B20" s="6" t="s">
        <v>13</v>
      </c>
      <c r="C20" s="6" t="s">
        <v>14</v>
      </c>
      <c r="D20" s="6" t="s">
        <v>15</v>
      </c>
      <c r="E20" s="19" t="s">
        <v>79</v>
      </c>
      <c r="F20" s="38">
        <v>0</v>
      </c>
      <c r="G20" s="20">
        <v>38674</v>
      </c>
      <c r="H20" s="20">
        <v>38674</v>
      </c>
      <c r="I20" s="20">
        <v>38674</v>
      </c>
      <c r="J20" s="20">
        <v>0</v>
      </c>
      <c r="K20" s="19" t="s">
        <v>16</v>
      </c>
      <c r="L20" s="20">
        <v>0</v>
      </c>
      <c r="M20" s="20">
        <v>0</v>
      </c>
      <c r="N20" s="20">
        <v>0</v>
      </c>
      <c r="O20" s="9" t="s">
        <v>17</v>
      </c>
    </row>
    <row r="21" spans="1:15" ht="68.25" customHeight="1">
      <c r="A21" s="5">
        <v>9</v>
      </c>
      <c r="B21" s="6" t="s">
        <v>13</v>
      </c>
      <c r="C21" s="6" t="s">
        <v>14</v>
      </c>
      <c r="D21" s="6" t="s">
        <v>15</v>
      </c>
      <c r="E21" s="19" t="s">
        <v>80</v>
      </c>
      <c r="F21" s="38">
        <v>0</v>
      </c>
      <c r="G21" s="20">
        <v>55517</v>
      </c>
      <c r="H21" s="20">
        <v>55517</v>
      </c>
      <c r="I21" s="20">
        <v>55517</v>
      </c>
      <c r="J21" s="20">
        <v>0</v>
      </c>
      <c r="K21" s="19" t="s">
        <v>16</v>
      </c>
      <c r="L21" s="20">
        <v>0</v>
      </c>
      <c r="M21" s="20">
        <v>0</v>
      </c>
      <c r="N21" s="20">
        <v>0</v>
      </c>
      <c r="O21" s="9" t="s">
        <v>17</v>
      </c>
    </row>
    <row r="22" spans="1:15" ht="165.75" customHeight="1">
      <c r="A22" s="5">
        <v>10</v>
      </c>
      <c r="B22" s="6" t="s">
        <v>13</v>
      </c>
      <c r="C22" s="6" t="s">
        <v>14</v>
      </c>
      <c r="D22" s="6" t="s">
        <v>15</v>
      </c>
      <c r="E22" s="19" t="s">
        <v>113</v>
      </c>
      <c r="F22" s="38">
        <v>0</v>
      </c>
      <c r="G22" s="20">
        <v>1517521</v>
      </c>
      <c r="H22" s="20">
        <v>10000</v>
      </c>
      <c r="I22" s="20">
        <v>10000</v>
      </c>
      <c r="J22" s="20">
        <v>0</v>
      </c>
      <c r="K22" s="19" t="s">
        <v>16</v>
      </c>
      <c r="L22" s="20">
        <v>0</v>
      </c>
      <c r="M22" s="20">
        <v>0</v>
      </c>
      <c r="N22" s="20">
        <v>0</v>
      </c>
      <c r="O22" s="9" t="s">
        <v>17</v>
      </c>
    </row>
    <row r="23" spans="1:15" ht="66.75" customHeight="1">
      <c r="A23" s="5">
        <v>11</v>
      </c>
      <c r="B23" s="6" t="s">
        <v>13</v>
      </c>
      <c r="C23" s="6" t="s">
        <v>14</v>
      </c>
      <c r="D23" s="6" t="s">
        <v>15</v>
      </c>
      <c r="E23" s="19" t="s">
        <v>112</v>
      </c>
      <c r="F23" s="38">
        <v>0</v>
      </c>
      <c r="G23" s="20">
        <v>10000</v>
      </c>
      <c r="H23" s="20">
        <v>10000</v>
      </c>
      <c r="I23" s="20">
        <v>10000</v>
      </c>
      <c r="J23" s="20">
        <v>0</v>
      </c>
      <c r="K23" s="19" t="s">
        <v>16</v>
      </c>
      <c r="L23" s="20">
        <v>0</v>
      </c>
      <c r="M23" s="20">
        <v>0</v>
      </c>
      <c r="N23" s="20">
        <v>0</v>
      </c>
      <c r="O23" s="9" t="s">
        <v>17</v>
      </c>
    </row>
    <row r="24" spans="1:15" ht="65.25" customHeight="1">
      <c r="A24" s="5">
        <v>12</v>
      </c>
      <c r="B24" s="6" t="s">
        <v>13</v>
      </c>
      <c r="C24" s="6" t="s">
        <v>45</v>
      </c>
      <c r="D24" s="6" t="s">
        <v>15</v>
      </c>
      <c r="E24" s="19" t="s">
        <v>51</v>
      </c>
      <c r="F24" s="38">
        <v>0</v>
      </c>
      <c r="G24" s="20">
        <v>257000</v>
      </c>
      <c r="H24" s="20">
        <f>I24+L24</f>
        <v>257000</v>
      </c>
      <c r="I24" s="20">
        <v>111280</v>
      </c>
      <c r="J24" s="20">
        <v>0</v>
      </c>
      <c r="K24" s="19" t="s">
        <v>16</v>
      </c>
      <c r="L24" s="20">
        <v>145720</v>
      </c>
      <c r="M24" s="20">
        <v>0</v>
      </c>
      <c r="N24" s="20">
        <v>0</v>
      </c>
      <c r="O24" s="9" t="s">
        <v>17</v>
      </c>
    </row>
    <row r="25" spans="1:15" ht="50.25" customHeight="1">
      <c r="A25" s="5">
        <v>13</v>
      </c>
      <c r="B25" s="6" t="s">
        <v>13</v>
      </c>
      <c r="C25" s="6" t="s">
        <v>45</v>
      </c>
      <c r="D25" s="6" t="s">
        <v>15</v>
      </c>
      <c r="E25" s="19" t="s">
        <v>46</v>
      </c>
      <c r="F25" s="38">
        <v>-11700</v>
      </c>
      <c r="G25" s="20">
        <v>385764</v>
      </c>
      <c r="H25" s="20">
        <f>I25+L25</f>
        <v>384300</v>
      </c>
      <c r="I25" s="20">
        <v>163038</v>
      </c>
      <c r="J25" s="20">
        <v>0</v>
      </c>
      <c r="K25" s="19" t="s">
        <v>16</v>
      </c>
      <c r="L25" s="20">
        <v>221262</v>
      </c>
      <c r="M25" s="20">
        <v>0</v>
      </c>
      <c r="N25" s="20">
        <v>0</v>
      </c>
      <c r="O25" s="9" t="s">
        <v>17</v>
      </c>
    </row>
    <row r="26" spans="1:15" ht="64.5" customHeight="1">
      <c r="A26" s="5">
        <v>14</v>
      </c>
      <c r="B26" s="6" t="s">
        <v>13</v>
      </c>
      <c r="C26" s="6" t="s">
        <v>45</v>
      </c>
      <c r="D26" s="6" t="s">
        <v>15</v>
      </c>
      <c r="E26" s="19" t="s">
        <v>52</v>
      </c>
      <c r="F26" s="38">
        <v>0</v>
      </c>
      <c r="G26" s="20">
        <v>385500</v>
      </c>
      <c r="H26" s="20">
        <f>I26+J26+L26</f>
        <v>385500</v>
      </c>
      <c r="I26" s="20">
        <v>159138</v>
      </c>
      <c r="J26" s="20">
        <v>0</v>
      </c>
      <c r="K26" s="19" t="s">
        <v>16</v>
      </c>
      <c r="L26" s="20">
        <v>226362</v>
      </c>
      <c r="M26" s="20">
        <v>0</v>
      </c>
      <c r="N26" s="20">
        <v>0</v>
      </c>
      <c r="O26" s="9" t="s">
        <v>17</v>
      </c>
    </row>
    <row r="27" spans="1:15" ht="64.5" customHeight="1">
      <c r="A27" s="5">
        <v>15</v>
      </c>
      <c r="B27" s="6" t="s">
        <v>13</v>
      </c>
      <c r="C27" s="6" t="s">
        <v>45</v>
      </c>
      <c r="D27" s="6" t="s">
        <v>15</v>
      </c>
      <c r="E27" s="19" t="s">
        <v>128</v>
      </c>
      <c r="F27" s="38">
        <v>42</v>
      </c>
      <c r="G27" s="20">
        <v>13042</v>
      </c>
      <c r="H27" s="20">
        <v>13042</v>
      </c>
      <c r="I27" s="20">
        <v>13042</v>
      </c>
      <c r="J27" s="20">
        <v>0</v>
      </c>
      <c r="K27" s="19" t="s">
        <v>16</v>
      </c>
      <c r="L27" s="20">
        <v>0</v>
      </c>
      <c r="M27" s="20">
        <v>0</v>
      </c>
      <c r="N27" s="20">
        <v>0</v>
      </c>
      <c r="O27" s="9" t="s">
        <v>17</v>
      </c>
    </row>
    <row r="28" spans="1:15" ht="20.25" customHeight="1">
      <c r="A28" s="46" t="s">
        <v>19</v>
      </c>
      <c r="B28" s="46"/>
      <c r="C28" s="46"/>
      <c r="D28" s="46"/>
      <c r="E28" s="46"/>
      <c r="F28" s="10">
        <f>F13+F14+F15+F16+F17+F18+F19+F20+F21+F22+F23+F24+F25+F26+F27</f>
        <v>-11658</v>
      </c>
      <c r="G28" s="10">
        <f>G13+G14+G15+G16+G17+G18+G19+G20+G21+G22+G23+G24+G25+G26+G27</f>
        <v>4031470</v>
      </c>
      <c r="H28" s="10">
        <f>H13+H14+H15+H16+H17+H18+H19+H20+H21+H22+H23+H24+H25+H26+H27</f>
        <v>1745505</v>
      </c>
      <c r="I28" s="10">
        <f>I13+I14+I15+I16+I17+I18+I19+I20+I21+I22+I23+I24+I25+I26+I27</f>
        <v>977910</v>
      </c>
      <c r="J28" s="10">
        <f>J13+J14+J15+J16+J17+J18+J19+J20+J21+J22+J23+J24+J25+J26+J27</f>
        <v>0</v>
      </c>
      <c r="K28" s="10"/>
      <c r="L28" s="10">
        <f>L13+L14+L15+L16+L17+L18+L19+L20+L21+L24+L25+L26+L27</f>
        <v>767595</v>
      </c>
      <c r="M28" s="10">
        <f>M13+M14+M15+M16+M17+M18+M19+M20+M21+M24+M25+M26+M27</f>
        <v>705000</v>
      </c>
      <c r="N28" s="10">
        <f>N13+N14+N15+N16+N17+N18+N19+N20+N21+N24+N25+N26+N27</f>
        <v>0</v>
      </c>
      <c r="O28" s="10"/>
    </row>
    <row r="29" spans="1:15" ht="219.75" customHeight="1">
      <c r="A29" s="33" t="s">
        <v>77</v>
      </c>
      <c r="B29" s="33" t="s">
        <v>60</v>
      </c>
      <c r="C29" s="33" t="s">
        <v>61</v>
      </c>
      <c r="D29" s="33" t="s">
        <v>62</v>
      </c>
      <c r="E29" s="35" t="s">
        <v>74</v>
      </c>
      <c r="F29" s="39">
        <v>-13230</v>
      </c>
      <c r="G29" s="15">
        <v>0</v>
      </c>
      <c r="H29" s="15">
        <v>0</v>
      </c>
      <c r="I29" s="15">
        <v>0</v>
      </c>
      <c r="J29" s="15">
        <v>0</v>
      </c>
      <c r="K29" s="19" t="s">
        <v>16</v>
      </c>
      <c r="L29" s="20">
        <v>0</v>
      </c>
      <c r="M29" s="20">
        <v>0</v>
      </c>
      <c r="N29" s="20">
        <v>0</v>
      </c>
      <c r="O29" s="9" t="s">
        <v>17</v>
      </c>
    </row>
    <row r="30" spans="1:15" ht="20.25" customHeight="1">
      <c r="A30" s="46" t="s">
        <v>63</v>
      </c>
      <c r="B30" s="46"/>
      <c r="C30" s="46"/>
      <c r="D30" s="46"/>
      <c r="E30" s="46"/>
      <c r="F30" s="36">
        <f>F29</f>
        <v>-13230</v>
      </c>
      <c r="G30" s="10">
        <f>G29</f>
        <v>0</v>
      </c>
      <c r="H30" s="10">
        <f>H29</f>
        <v>0</v>
      </c>
      <c r="I30" s="10">
        <f>I29</f>
        <v>0</v>
      </c>
      <c r="J30" s="10">
        <f>J29</f>
        <v>0</v>
      </c>
      <c r="K30" s="16">
        <v>0</v>
      </c>
      <c r="L30" s="10">
        <f>L29</f>
        <v>0</v>
      </c>
      <c r="M30" s="10">
        <f>M29</f>
        <v>0</v>
      </c>
      <c r="N30" s="10">
        <f>N29</f>
        <v>0</v>
      </c>
      <c r="O30" s="10"/>
    </row>
    <row r="31" spans="1:15" ht="169.5" customHeight="1">
      <c r="A31" s="13" t="s">
        <v>81</v>
      </c>
      <c r="B31" s="13" t="s">
        <v>20</v>
      </c>
      <c r="C31" s="13" t="s">
        <v>57</v>
      </c>
      <c r="D31" s="13" t="s">
        <v>58</v>
      </c>
      <c r="E31" s="34" t="s">
        <v>68</v>
      </c>
      <c r="F31" s="39">
        <v>-250000</v>
      </c>
      <c r="G31" s="15">
        <v>0</v>
      </c>
      <c r="H31" s="15">
        <v>0</v>
      </c>
      <c r="I31" s="15">
        <v>0</v>
      </c>
      <c r="J31" s="15">
        <v>0</v>
      </c>
      <c r="K31" s="19" t="s">
        <v>16</v>
      </c>
      <c r="L31" s="15">
        <v>0</v>
      </c>
      <c r="M31" s="15">
        <v>0</v>
      </c>
      <c r="N31" s="15">
        <v>0</v>
      </c>
      <c r="O31" s="9" t="s">
        <v>17</v>
      </c>
    </row>
    <row r="32" spans="1:15" ht="81.75" customHeight="1">
      <c r="A32" s="13" t="s">
        <v>83</v>
      </c>
      <c r="B32" s="13" t="s">
        <v>20</v>
      </c>
      <c r="C32" s="13" t="s">
        <v>57</v>
      </c>
      <c r="D32" s="13" t="s">
        <v>15</v>
      </c>
      <c r="E32" s="34" t="s">
        <v>82</v>
      </c>
      <c r="F32" s="39">
        <v>0</v>
      </c>
      <c r="G32" s="15">
        <v>49898</v>
      </c>
      <c r="H32" s="15">
        <v>49898</v>
      </c>
      <c r="I32" s="15">
        <v>49898</v>
      </c>
      <c r="J32" s="15">
        <v>0</v>
      </c>
      <c r="K32" s="19" t="s">
        <v>16</v>
      </c>
      <c r="L32" s="15">
        <v>0</v>
      </c>
      <c r="M32" s="15">
        <v>0</v>
      </c>
      <c r="N32" s="15">
        <v>0</v>
      </c>
      <c r="O32" s="9" t="s">
        <v>17</v>
      </c>
    </row>
    <row r="33" spans="1:15" ht="138" customHeight="1">
      <c r="A33" s="13" t="s">
        <v>114</v>
      </c>
      <c r="B33" s="13" t="s">
        <v>20</v>
      </c>
      <c r="C33" s="13" t="s">
        <v>57</v>
      </c>
      <c r="D33" s="13" t="s">
        <v>58</v>
      </c>
      <c r="E33" s="34" t="s">
        <v>115</v>
      </c>
      <c r="F33" s="39">
        <v>0</v>
      </c>
      <c r="G33" s="15">
        <v>0</v>
      </c>
      <c r="H33" s="15">
        <v>0</v>
      </c>
      <c r="I33" s="15">
        <v>0</v>
      </c>
      <c r="J33" s="15">
        <v>0</v>
      </c>
      <c r="K33" s="19" t="s">
        <v>16</v>
      </c>
      <c r="L33" s="15">
        <v>0</v>
      </c>
      <c r="M33" s="15">
        <v>130000</v>
      </c>
      <c r="N33" s="15">
        <v>0</v>
      </c>
      <c r="O33" s="9" t="s">
        <v>17</v>
      </c>
    </row>
    <row r="34" spans="1:15" ht="190.5" customHeight="1">
      <c r="A34" s="13" t="s">
        <v>117</v>
      </c>
      <c r="B34" s="13" t="s">
        <v>20</v>
      </c>
      <c r="C34" s="13" t="s">
        <v>59</v>
      </c>
      <c r="D34" s="13" t="s">
        <v>58</v>
      </c>
      <c r="E34" s="34" t="s">
        <v>67</v>
      </c>
      <c r="F34" s="39">
        <v>0</v>
      </c>
      <c r="G34" s="15">
        <f aca="true" t="shared" si="0" ref="G34:H36">H34</f>
        <v>300000</v>
      </c>
      <c r="H34" s="15">
        <f t="shared" si="0"/>
        <v>300000</v>
      </c>
      <c r="I34" s="15">
        <v>300000</v>
      </c>
      <c r="J34" s="15">
        <v>0</v>
      </c>
      <c r="K34" s="19" t="s">
        <v>16</v>
      </c>
      <c r="L34" s="15">
        <v>0</v>
      </c>
      <c r="M34" s="15">
        <v>0</v>
      </c>
      <c r="N34" s="15">
        <v>0</v>
      </c>
      <c r="O34" s="9" t="s">
        <v>17</v>
      </c>
    </row>
    <row r="35" spans="1:15" ht="79.5" customHeight="1">
      <c r="A35" s="13" t="s">
        <v>118</v>
      </c>
      <c r="B35" s="13" t="s">
        <v>20</v>
      </c>
      <c r="C35" s="13" t="s">
        <v>21</v>
      </c>
      <c r="D35" s="13" t="s">
        <v>15</v>
      </c>
      <c r="E35" s="14" t="s">
        <v>53</v>
      </c>
      <c r="F35" s="39">
        <v>0</v>
      </c>
      <c r="G35" s="15">
        <f t="shared" si="0"/>
        <v>40000</v>
      </c>
      <c r="H35" s="15">
        <f t="shared" si="0"/>
        <v>40000</v>
      </c>
      <c r="I35" s="15">
        <v>40000</v>
      </c>
      <c r="J35" s="15">
        <v>0</v>
      </c>
      <c r="K35" s="19" t="s">
        <v>16</v>
      </c>
      <c r="L35" s="20">
        <v>0</v>
      </c>
      <c r="M35" s="20">
        <v>0</v>
      </c>
      <c r="N35" s="20">
        <v>0</v>
      </c>
      <c r="O35" s="9" t="s">
        <v>17</v>
      </c>
    </row>
    <row r="36" spans="1:15" ht="66.75" customHeight="1">
      <c r="A36" s="5">
        <v>22</v>
      </c>
      <c r="B36" s="6" t="s">
        <v>20</v>
      </c>
      <c r="C36" s="6" t="s">
        <v>21</v>
      </c>
      <c r="D36" s="6" t="s">
        <v>15</v>
      </c>
      <c r="E36" s="7" t="s">
        <v>54</v>
      </c>
      <c r="F36" s="40">
        <v>0</v>
      </c>
      <c r="G36" s="8">
        <f t="shared" si="0"/>
        <v>201500</v>
      </c>
      <c r="H36" s="8">
        <f t="shared" si="0"/>
        <v>201500</v>
      </c>
      <c r="I36" s="8">
        <v>201500</v>
      </c>
      <c r="J36" s="8">
        <v>0</v>
      </c>
      <c r="K36" s="7" t="s">
        <v>16</v>
      </c>
      <c r="L36" s="8">
        <v>0</v>
      </c>
      <c r="M36" s="8">
        <v>0</v>
      </c>
      <c r="N36" s="8">
        <v>0</v>
      </c>
      <c r="O36" s="9" t="s">
        <v>17</v>
      </c>
    </row>
    <row r="37" spans="1:15" ht="91.5" customHeight="1">
      <c r="A37" s="5">
        <v>23</v>
      </c>
      <c r="B37" s="6" t="s">
        <v>20</v>
      </c>
      <c r="C37" s="6" t="s">
        <v>21</v>
      </c>
      <c r="D37" s="6" t="s">
        <v>15</v>
      </c>
      <c r="E37" s="44" t="s">
        <v>102</v>
      </c>
      <c r="F37" s="40">
        <v>0</v>
      </c>
      <c r="G37" s="8">
        <v>182000</v>
      </c>
      <c r="H37" s="8">
        <v>182000</v>
      </c>
      <c r="I37" s="8">
        <v>115000</v>
      </c>
      <c r="J37" s="8">
        <v>0</v>
      </c>
      <c r="K37" s="7" t="s">
        <v>103</v>
      </c>
      <c r="L37" s="8">
        <v>0</v>
      </c>
      <c r="M37" s="8">
        <v>0</v>
      </c>
      <c r="N37" s="8">
        <v>0</v>
      </c>
      <c r="O37" s="9" t="s">
        <v>17</v>
      </c>
    </row>
    <row r="38" spans="1:15" ht="49.5" customHeight="1">
      <c r="A38" s="5">
        <v>24</v>
      </c>
      <c r="B38" s="6" t="s">
        <v>20</v>
      </c>
      <c r="C38" s="6" t="s">
        <v>21</v>
      </c>
      <c r="D38" s="6" t="s">
        <v>15</v>
      </c>
      <c r="E38" s="7" t="s">
        <v>73</v>
      </c>
      <c r="F38" s="40">
        <v>0</v>
      </c>
      <c r="G38" s="8">
        <v>122450</v>
      </c>
      <c r="H38" s="8">
        <f>I38</f>
        <v>119400</v>
      </c>
      <c r="I38" s="8">
        <v>119400</v>
      </c>
      <c r="J38" s="8">
        <v>0</v>
      </c>
      <c r="K38" s="7" t="s">
        <v>16</v>
      </c>
      <c r="L38" s="8">
        <v>0</v>
      </c>
      <c r="M38" s="8">
        <v>0</v>
      </c>
      <c r="N38" s="8">
        <v>0</v>
      </c>
      <c r="O38" s="9" t="s">
        <v>17</v>
      </c>
    </row>
    <row r="39" spans="1:15" ht="57.75" customHeight="1">
      <c r="A39" s="5">
        <v>25</v>
      </c>
      <c r="B39" s="6" t="s">
        <v>20</v>
      </c>
      <c r="C39" s="6" t="s">
        <v>21</v>
      </c>
      <c r="D39" s="6" t="s">
        <v>15</v>
      </c>
      <c r="E39" s="7" t="s">
        <v>116</v>
      </c>
      <c r="F39" s="40">
        <v>0</v>
      </c>
      <c r="G39" s="8">
        <v>138000</v>
      </c>
      <c r="H39" s="8">
        <v>138000</v>
      </c>
      <c r="I39" s="8">
        <v>138000</v>
      </c>
      <c r="J39" s="8">
        <v>0</v>
      </c>
      <c r="K39" s="7" t="s">
        <v>16</v>
      </c>
      <c r="L39" s="8">
        <v>0</v>
      </c>
      <c r="M39" s="8">
        <v>0</v>
      </c>
      <c r="N39" s="8">
        <v>0</v>
      </c>
      <c r="O39" s="9" t="s">
        <v>17</v>
      </c>
    </row>
    <row r="40" spans="1:15" ht="43.5" customHeight="1">
      <c r="A40" s="5">
        <v>26</v>
      </c>
      <c r="B40" s="6" t="s">
        <v>20</v>
      </c>
      <c r="C40" s="6" t="s">
        <v>21</v>
      </c>
      <c r="D40" s="6" t="s">
        <v>15</v>
      </c>
      <c r="E40" s="7" t="s">
        <v>55</v>
      </c>
      <c r="F40" s="40">
        <v>0</v>
      </c>
      <c r="G40" s="8">
        <f>H40</f>
        <v>101500</v>
      </c>
      <c r="H40" s="8">
        <f>I40</f>
        <v>101500</v>
      </c>
      <c r="I40" s="8">
        <v>101500</v>
      </c>
      <c r="J40" s="8">
        <v>0</v>
      </c>
      <c r="K40" s="7" t="s">
        <v>16</v>
      </c>
      <c r="L40" s="8">
        <v>0</v>
      </c>
      <c r="M40" s="8">
        <v>0</v>
      </c>
      <c r="N40" s="8">
        <v>0</v>
      </c>
      <c r="O40" s="9" t="s">
        <v>17</v>
      </c>
    </row>
    <row r="41" spans="1:15" ht="102" customHeight="1">
      <c r="A41" s="5">
        <v>27</v>
      </c>
      <c r="B41" s="6" t="s">
        <v>20</v>
      </c>
      <c r="C41" s="6" t="s">
        <v>21</v>
      </c>
      <c r="D41" s="6" t="s">
        <v>15</v>
      </c>
      <c r="E41" s="7" t="s">
        <v>126</v>
      </c>
      <c r="F41" s="40">
        <v>-4429</v>
      </c>
      <c r="G41" s="8">
        <v>186071</v>
      </c>
      <c r="H41" s="8">
        <v>186071</v>
      </c>
      <c r="I41" s="8">
        <v>186071</v>
      </c>
      <c r="J41" s="8">
        <v>0</v>
      </c>
      <c r="K41" s="7" t="s">
        <v>16</v>
      </c>
      <c r="L41" s="8">
        <v>0</v>
      </c>
      <c r="M41" s="8">
        <v>0</v>
      </c>
      <c r="N41" s="8">
        <v>0</v>
      </c>
      <c r="O41" s="9" t="s">
        <v>17</v>
      </c>
    </row>
    <row r="42" spans="1:15" s="12" customFormat="1" ht="20.25" customHeight="1">
      <c r="A42" s="46" t="s">
        <v>22</v>
      </c>
      <c r="B42" s="46"/>
      <c r="C42" s="46"/>
      <c r="D42" s="46"/>
      <c r="E42" s="46"/>
      <c r="F42" s="10">
        <f>F31+F32+F33+F34+F35+F36+F37+F38+F39+F40+F41</f>
        <v>-254429</v>
      </c>
      <c r="G42" s="10">
        <f>G31+G32+G33+G34+G35+G36+G37+G38+G39+G40+G41</f>
        <v>1321419</v>
      </c>
      <c r="H42" s="10">
        <f>H31+H32+H33+H34+H35+H36+H37+H38+H39+H40+H41</f>
        <v>1318369</v>
      </c>
      <c r="I42" s="10">
        <f>I31+I32+I33+I34+I35+I36+I37+I38+I39+I40+I41</f>
        <v>1251369</v>
      </c>
      <c r="J42" s="10">
        <f>J31+J32+J34+J35+J36+J37+J38+J40+J41</f>
        <v>0</v>
      </c>
      <c r="K42" s="16">
        <v>67000</v>
      </c>
      <c r="L42" s="10">
        <v>0</v>
      </c>
      <c r="M42" s="10">
        <v>130000</v>
      </c>
      <c r="N42" s="10">
        <v>0</v>
      </c>
      <c r="O42" s="11"/>
    </row>
    <row r="43" spans="1:15" s="43" customFormat="1" ht="77.25" customHeight="1">
      <c r="A43" s="13" t="s">
        <v>84</v>
      </c>
      <c r="B43" s="13" t="s">
        <v>104</v>
      </c>
      <c r="C43" s="13" t="s">
        <v>105</v>
      </c>
      <c r="D43" s="13" t="s">
        <v>15</v>
      </c>
      <c r="E43" s="14" t="s">
        <v>106</v>
      </c>
      <c r="F43" s="15">
        <v>0</v>
      </c>
      <c r="G43" s="15">
        <v>10000</v>
      </c>
      <c r="H43" s="15">
        <v>10000</v>
      </c>
      <c r="I43" s="15">
        <v>10000</v>
      </c>
      <c r="J43" s="15">
        <v>0</v>
      </c>
      <c r="K43" s="7" t="s">
        <v>16</v>
      </c>
      <c r="L43" s="8">
        <v>0</v>
      </c>
      <c r="M43" s="8">
        <v>0</v>
      </c>
      <c r="N43" s="8">
        <v>0</v>
      </c>
      <c r="O43" s="9" t="s">
        <v>17</v>
      </c>
    </row>
    <row r="44" spans="1:15" s="12" customFormat="1" ht="20.25" customHeight="1">
      <c r="A44" s="51" t="s">
        <v>110</v>
      </c>
      <c r="B44" s="52"/>
      <c r="C44" s="52"/>
      <c r="D44" s="52"/>
      <c r="E44" s="53"/>
      <c r="F44" s="10">
        <v>0</v>
      </c>
      <c r="G44" s="10">
        <f>G43</f>
        <v>10000</v>
      </c>
      <c r="H44" s="10">
        <f>H43</f>
        <v>10000</v>
      </c>
      <c r="I44" s="10">
        <f>I43</f>
        <v>10000</v>
      </c>
      <c r="J44" s="10">
        <v>0</v>
      </c>
      <c r="K44" s="16">
        <v>0</v>
      </c>
      <c r="L44" s="10">
        <v>0</v>
      </c>
      <c r="M44" s="10">
        <v>0</v>
      </c>
      <c r="N44" s="10">
        <v>0</v>
      </c>
      <c r="O44" s="11"/>
    </row>
    <row r="45" spans="1:15" ht="64.5" customHeight="1">
      <c r="A45" s="5">
        <v>29</v>
      </c>
      <c r="B45" s="6" t="s">
        <v>65</v>
      </c>
      <c r="C45" s="6" t="s">
        <v>119</v>
      </c>
      <c r="D45" s="6" t="s">
        <v>109</v>
      </c>
      <c r="E45" s="7" t="s">
        <v>120</v>
      </c>
      <c r="F45" s="40">
        <v>0</v>
      </c>
      <c r="G45" s="8">
        <v>20000</v>
      </c>
      <c r="H45" s="8">
        <v>20000</v>
      </c>
      <c r="I45" s="8">
        <v>20000</v>
      </c>
      <c r="J45" s="8">
        <v>0</v>
      </c>
      <c r="K45" s="7" t="s">
        <v>16</v>
      </c>
      <c r="L45" s="8">
        <v>0</v>
      </c>
      <c r="M45" s="8">
        <v>0</v>
      </c>
      <c r="N45" s="8">
        <v>0</v>
      </c>
      <c r="O45" s="9" t="s">
        <v>17</v>
      </c>
    </row>
    <row r="46" spans="1:15" s="12" customFormat="1" ht="207" customHeight="1">
      <c r="A46" s="13" t="s">
        <v>90</v>
      </c>
      <c r="B46" s="13" t="s">
        <v>65</v>
      </c>
      <c r="C46" s="13" t="s">
        <v>66</v>
      </c>
      <c r="D46" s="13" t="s">
        <v>62</v>
      </c>
      <c r="E46" s="35" t="s">
        <v>75</v>
      </c>
      <c r="F46" s="39">
        <v>-13545</v>
      </c>
      <c r="G46" s="15">
        <v>0</v>
      </c>
      <c r="H46" s="15">
        <v>0</v>
      </c>
      <c r="I46" s="15">
        <v>0</v>
      </c>
      <c r="J46" s="8">
        <v>0</v>
      </c>
      <c r="K46" s="7" t="s">
        <v>16</v>
      </c>
      <c r="L46" s="8">
        <v>0</v>
      </c>
      <c r="M46" s="8">
        <v>0</v>
      </c>
      <c r="N46" s="8">
        <v>0</v>
      </c>
      <c r="O46" s="9" t="s">
        <v>17</v>
      </c>
    </row>
    <row r="47" spans="1:15" s="12" customFormat="1" ht="20.25" customHeight="1">
      <c r="A47" s="46" t="s">
        <v>64</v>
      </c>
      <c r="B47" s="46"/>
      <c r="C47" s="46"/>
      <c r="D47" s="46"/>
      <c r="E47" s="46"/>
      <c r="F47" s="36">
        <f>F46</f>
        <v>-13545</v>
      </c>
      <c r="G47" s="10">
        <f>G45+G46</f>
        <v>20000</v>
      </c>
      <c r="H47" s="10">
        <f>H45+H46</f>
        <v>20000</v>
      </c>
      <c r="I47" s="10">
        <f>I45+I46</f>
        <v>20000</v>
      </c>
      <c r="J47" s="10">
        <f>J46</f>
        <v>0</v>
      </c>
      <c r="K47" s="16">
        <v>0</v>
      </c>
      <c r="L47" s="10">
        <f>K47</f>
        <v>0</v>
      </c>
      <c r="M47" s="10">
        <f>L47</f>
        <v>0</v>
      </c>
      <c r="N47" s="10">
        <f>M47</f>
        <v>0</v>
      </c>
      <c r="O47" s="11"/>
    </row>
    <row r="48" spans="1:15" s="43" customFormat="1" ht="216.75" customHeight="1">
      <c r="A48" s="13" t="s">
        <v>100</v>
      </c>
      <c r="B48" s="13" t="s">
        <v>87</v>
      </c>
      <c r="C48" s="13" t="s">
        <v>98</v>
      </c>
      <c r="D48" s="13" t="s">
        <v>99</v>
      </c>
      <c r="E48" s="34" t="s">
        <v>101</v>
      </c>
      <c r="F48" s="42">
        <v>0</v>
      </c>
      <c r="G48" s="15">
        <v>20000</v>
      </c>
      <c r="H48" s="15">
        <v>20000</v>
      </c>
      <c r="I48" s="15">
        <v>20000</v>
      </c>
      <c r="J48" s="15">
        <v>0</v>
      </c>
      <c r="K48" s="7" t="s">
        <v>16</v>
      </c>
      <c r="L48" s="8">
        <v>0</v>
      </c>
      <c r="M48" s="8">
        <v>0</v>
      </c>
      <c r="N48" s="8">
        <v>0</v>
      </c>
      <c r="O48" s="9" t="s">
        <v>17</v>
      </c>
    </row>
    <row r="49" spans="1:15" s="12" customFormat="1" ht="84" customHeight="1">
      <c r="A49" s="13" t="s">
        <v>107</v>
      </c>
      <c r="B49" s="13" t="s">
        <v>87</v>
      </c>
      <c r="C49" s="13" t="s">
        <v>88</v>
      </c>
      <c r="D49" s="13" t="s">
        <v>94</v>
      </c>
      <c r="E49" s="14" t="s">
        <v>97</v>
      </c>
      <c r="F49" s="42">
        <v>0</v>
      </c>
      <c r="G49" s="15">
        <v>14000</v>
      </c>
      <c r="H49" s="15">
        <v>14000</v>
      </c>
      <c r="I49" s="15">
        <v>14000</v>
      </c>
      <c r="J49" s="15">
        <v>0</v>
      </c>
      <c r="K49" s="7" t="s">
        <v>16</v>
      </c>
      <c r="L49" s="8">
        <v>0</v>
      </c>
      <c r="M49" s="8">
        <v>0</v>
      </c>
      <c r="N49" s="8">
        <v>0</v>
      </c>
      <c r="O49" s="9" t="s">
        <v>17</v>
      </c>
    </row>
    <row r="50" spans="1:15" s="12" customFormat="1" ht="20.25" customHeight="1">
      <c r="A50" s="51" t="s">
        <v>89</v>
      </c>
      <c r="B50" s="52"/>
      <c r="C50" s="52"/>
      <c r="D50" s="52"/>
      <c r="E50" s="53"/>
      <c r="F50" s="36">
        <f>F48+F49</f>
        <v>0</v>
      </c>
      <c r="G50" s="36">
        <f>G48+G49</f>
        <v>34000</v>
      </c>
      <c r="H50" s="36">
        <f>H48+H49</f>
        <v>34000</v>
      </c>
      <c r="I50" s="36">
        <f>I48+I49</f>
        <v>34000</v>
      </c>
      <c r="J50" s="10">
        <v>0</v>
      </c>
      <c r="K50" s="16">
        <v>0</v>
      </c>
      <c r="L50" s="10">
        <v>0</v>
      </c>
      <c r="M50" s="10">
        <v>0</v>
      </c>
      <c r="N50" s="10">
        <v>0</v>
      </c>
      <c r="O50" s="11"/>
    </row>
    <row r="51" spans="1:15" ht="90" customHeight="1">
      <c r="A51" s="23" t="s">
        <v>121</v>
      </c>
      <c r="B51" s="23" t="s">
        <v>35</v>
      </c>
      <c r="C51" s="23" t="s">
        <v>36</v>
      </c>
      <c r="D51" s="23" t="s">
        <v>15</v>
      </c>
      <c r="E51" s="22" t="s">
        <v>91</v>
      </c>
      <c r="F51" s="41">
        <v>0</v>
      </c>
      <c r="G51" s="21">
        <v>288600</v>
      </c>
      <c r="H51" s="21">
        <v>252000</v>
      </c>
      <c r="I51" s="21">
        <v>252000</v>
      </c>
      <c r="J51" s="21">
        <v>0</v>
      </c>
      <c r="K51" s="7" t="s">
        <v>96</v>
      </c>
      <c r="L51" s="8">
        <v>0</v>
      </c>
      <c r="M51" s="8">
        <v>0</v>
      </c>
      <c r="N51" s="8">
        <v>0</v>
      </c>
      <c r="O51" s="9" t="s">
        <v>17</v>
      </c>
    </row>
    <row r="52" spans="1:15" ht="23.25" customHeight="1">
      <c r="A52" s="62" t="s">
        <v>86</v>
      </c>
      <c r="B52" s="63"/>
      <c r="C52" s="63"/>
      <c r="D52" s="63"/>
      <c r="E52" s="64"/>
      <c r="F52" s="37">
        <f>F51</f>
        <v>0</v>
      </c>
      <c r="G52" s="27">
        <f>G51</f>
        <v>288600</v>
      </c>
      <c r="H52" s="27">
        <f>H51</f>
        <v>252000</v>
      </c>
      <c r="I52" s="27">
        <f>I51</f>
        <v>252000</v>
      </c>
      <c r="J52" s="27">
        <v>0</v>
      </c>
      <c r="K52" s="28">
        <v>0</v>
      </c>
      <c r="L52" s="27">
        <v>0</v>
      </c>
      <c r="M52" s="27">
        <v>0</v>
      </c>
      <c r="N52" s="27">
        <v>0</v>
      </c>
      <c r="O52" s="29"/>
    </row>
    <row r="53" spans="1:15" ht="51.75" customHeight="1">
      <c r="A53" s="13" t="s">
        <v>122</v>
      </c>
      <c r="B53" s="13" t="s">
        <v>37</v>
      </c>
      <c r="C53" s="13" t="s">
        <v>38</v>
      </c>
      <c r="D53" s="32" t="s">
        <v>92</v>
      </c>
      <c r="E53" s="14" t="s">
        <v>44</v>
      </c>
      <c r="F53" s="39">
        <v>0</v>
      </c>
      <c r="G53" s="15">
        <v>813204</v>
      </c>
      <c r="H53" s="15">
        <f>I53+L53</f>
        <v>100566</v>
      </c>
      <c r="I53" s="15">
        <v>74003</v>
      </c>
      <c r="J53" s="15">
        <v>0</v>
      </c>
      <c r="K53" s="7" t="s">
        <v>39</v>
      </c>
      <c r="L53" s="15">
        <v>26563</v>
      </c>
      <c r="M53" s="15">
        <v>676000</v>
      </c>
      <c r="N53" s="15">
        <v>0</v>
      </c>
      <c r="O53" s="9" t="s">
        <v>17</v>
      </c>
    </row>
    <row r="54" spans="1:15" ht="52.5" customHeight="1">
      <c r="A54" s="13" t="s">
        <v>123</v>
      </c>
      <c r="B54" s="13" t="s">
        <v>37</v>
      </c>
      <c r="C54" s="13" t="s">
        <v>23</v>
      </c>
      <c r="D54" s="13" t="s">
        <v>15</v>
      </c>
      <c r="E54" s="14" t="s">
        <v>56</v>
      </c>
      <c r="F54" s="39">
        <v>0</v>
      </c>
      <c r="G54" s="15">
        <v>56250</v>
      </c>
      <c r="H54" s="15">
        <v>56250</v>
      </c>
      <c r="I54" s="15">
        <v>56250</v>
      </c>
      <c r="J54" s="15">
        <v>0</v>
      </c>
      <c r="K54" s="7" t="s">
        <v>39</v>
      </c>
      <c r="L54" s="15">
        <v>0</v>
      </c>
      <c r="M54" s="15">
        <v>0</v>
      </c>
      <c r="N54" s="15">
        <v>0</v>
      </c>
      <c r="O54" s="9" t="s">
        <v>17</v>
      </c>
    </row>
    <row r="55" spans="1:15" ht="52.5" customHeight="1">
      <c r="A55" s="13" t="s">
        <v>124</v>
      </c>
      <c r="B55" s="13" t="s">
        <v>37</v>
      </c>
      <c r="C55" s="13" t="s">
        <v>108</v>
      </c>
      <c r="D55" s="13" t="s">
        <v>109</v>
      </c>
      <c r="E55" s="14" t="s">
        <v>111</v>
      </c>
      <c r="F55" s="39">
        <v>0</v>
      </c>
      <c r="G55" s="15">
        <v>5000</v>
      </c>
      <c r="H55" s="15">
        <v>5000</v>
      </c>
      <c r="I55" s="15">
        <v>5000</v>
      </c>
      <c r="J55" s="15">
        <v>0</v>
      </c>
      <c r="K55" s="7" t="s">
        <v>39</v>
      </c>
      <c r="L55" s="15">
        <v>0</v>
      </c>
      <c r="M55" s="15">
        <v>0</v>
      </c>
      <c r="N55" s="15">
        <v>0</v>
      </c>
      <c r="O55" s="9" t="s">
        <v>17</v>
      </c>
    </row>
    <row r="56" spans="1:15" ht="20.25" customHeight="1">
      <c r="A56" s="46" t="s">
        <v>24</v>
      </c>
      <c r="B56" s="46"/>
      <c r="C56" s="46"/>
      <c r="D56" s="46"/>
      <c r="E56" s="46"/>
      <c r="F56" s="10">
        <f>F53+F54+F55</f>
        <v>0</v>
      </c>
      <c r="G56" s="10">
        <f aca="true" t="shared" si="1" ref="G56:N56">G53+G54+G55</f>
        <v>874454</v>
      </c>
      <c r="H56" s="10">
        <f t="shared" si="1"/>
        <v>161816</v>
      </c>
      <c r="I56" s="10">
        <f t="shared" si="1"/>
        <v>135253</v>
      </c>
      <c r="J56" s="10">
        <f t="shared" si="1"/>
        <v>0</v>
      </c>
      <c r="K56" s="10">
        <v>0</v>
      </c>
      <c r="L56" s="10">
        <f t="shared" si="1"/>
        <v>26563</v>
      </c>
      <c r="M56" s="10">
        <f t="shared" si="1"/>
        <v>676000</v>
      </c>
      <c r="N56" s="10">
        <f t="shared" si="1"/>
        <v>0</v>
      </c>
      <c r="O56" s="10"/>
    </row>
    <row r="57" spans="1:15" ht="89.25">
      <c r="A57" s="13" t="s">
        <v>125</v>
      </c>
      <c r="B57" s="13" t="s">
        <v>25</v>
      </c>
      <c r="C57" s="13" t="s">
        <v>26</v>
      </c>
      <c r="D57" s="13" t="s">
        <v>15</v>
      </c>
      <c r="E57" s="26" t="s">
        <v>71</v>
      </c>
      <c r="F57" s="39">
        <v>0</v>
      </c>
      <c r="G57" s="15">
        <v>1325706</v>
      </c>
      <c r="H57" s="15">
        <v>512500</v>
      </c>
      <c r="I57" s="15">
        <v>512500</v>
      </c>
      <c r="J57" s="15">
        <v>0</v>
      </c>
      <c r="K57" s="7" t="s">
        <v>27</v>
      </c>
      <c r="L57" s="15">
        <v>0</v>
      </c>
      <c r="M57" s="15">
        <v>350000</v>
      </c>
      <c r="N57" s="15"/>
      <c r="O57" s="9" t="s">
        <v>17</v>
      </c>
    </row>
    <row r="58" spans="1:15" ht="20.25" customHeight="1">
      <c r="A58" s="46" t="s">
        <v>28</v>
      </c>
      <c r="B58" s="46"/>
      <c r="C58" s="46"/>
      <c r="D58" s="46"/>
      <c r="E58" s="46"/>
      <c r="F58" s="36">
        <f>F57</f>
        <v>0</v>
      </c>
      <c r="G58" s="10">
        <f>G57</f>
        <v>1325706</v>
      </c>
      <c r="H58" s="10">
        <f>H57</f>
        <v>512500</v>
      </c>
      <c r="I58" s="10">
        <f>I57</f>
        <v>512500</v>
      </c>
      <c r="J58" s="10">
        <f>J57</f>
        <v>0</v>
      </c>
      <c r="K58" s="16">
        <v>0</v>
      </c>
      <c r="L58" s="10">
        <v>0</v>
      </c>
      <c r="M58" s="10">
        <f>M57</f>
        <v>350000</v>
      </c>
      <c r="N58" s="10">
        <v>0</v>
      </c>
      <c r="O58" s="11"/>
    </row>
    <row r="59" spans="1:15" ht="24" customHeight="1">
      <c r="A59" s="59" t="s">
        <v>29</v>
      </c>
      <c r="B59" s="60"/>
      <c r="C59" s="60"/>
      <c r="D59" s="60"/>
      <c r="E59" s="61"/>
      <c r="F59" s="30">
        <f aca="true" t="shared" si="2" ref="F59:M59">F28+F30+F42+F44+F47+F50+F52+F56+F58</f>
        <v>-292862</v>
      </c>
      <c r="G59" s="30">
        <f t="shared" si="2"/>
        <v>7905649</v>
      </c>
      <c r="H59" s="30">
        <f t="shared" si="2"/>
        <v>4054190</v>
      </c>
      <c r="I59" s="30">
        <f t="shared" si="2"/>
        <v>3193032</v>
      </c>
      <c r="J59" s="30">
        <f t="shared" si="2"/>
        <v>0</v>
      </c>
      <c r="K59" s="30">
        <f t="shared" si="2"/>
        <v>67000</v>
      </c>
      <c r="L59" s="30">
        <f t="shared" si="2"/>
        <v>794158</v>
      </c>
      <c r="M59" s="30">
        <f t="shared" si="2"/>
        <v>1861000</v>
      </c>
      <c r="N59" s="30">
        <f>N28+N30+N42+N47+N52+N56+N58</f>
        <v>0</v>
      </c>
      <c r="O59" s="31" t="s">
        <v>30</v>
      </c>
    </row>
    <row r="60" spans="1:15" ht="18">
      <c r="A60" s="4" t="s">
        <v>31</v>
      </c>
      <c r="B60" s="4"/>
      <c r="C60" s="4"/>
      <c r="D60" s="4"/>
      <c r="E60" s="4"/>
      <c r="F60" s="4"/>
      <c r="G60" s="4"/>
      <c r="H60" s="4"/>
      <c r="I60" s="4"/>
      <c r="J60" s="4"/>
      <c r="K60" s="18"/>
      <c r="L60" s="17"/>
      <c r="M60" s="17"/>
      <c r="N60" s="17"/>
      <c r="O60" s="17"/>
    </row>
    <row r="61" spans="1:15" ht="18">
      <c r="A61" s="25" t="s">
        <v>32</v>
      </c>
      <c r="B61" s="25"/>
      <c r="C61" s="25"/>
      <c r="D61" s="25"/>
      <c r="E61" s="25"/>
      <c r="F61" s="25"/>
      <c r="G61" s="25"/>
      <c r="H61" s="25"/>
      <c r="I61" s="25"/>
      <c r="J61" s="4"/>
      <c r="K61" s="18"/>
      <c r="L61" s="17"/>
      <c r="M61" s="17"/>
      <c r="N61" s="17"/>
      <c r="O61" s="17"/>
    </row>
    <row r="62" spans="1:15" ht="18">
      <c r="A62" s="25" t="s">
        <v>33</v>
      </c>
      <c r="B62" s="25"/>
      <c r="C62" s="25"/>
      <c r="D62" s="25"/>
      <c r="E62" s="25"/>
      <c r="F62" s="25"/>
      <c r="G62" s="25"/>
      <c r="H62" s="25"/>
      <c r="I62" s="25"/>
      <c r="J62" s="4"/>
      <c r="K62" s="18"/>
      <c r="L62" s="17"/>
      <c r="M62" s="17"/>
      <c r="N62" s="17"/>
      <c r="O62" s="17"/>
    </row>
    <row r="63" spans="1:15" ht="18">
      <c r="A63" s="25" t="s">
        <v>34</v>
      </c>
      <c r="B63" s="25"/>
      <c r="C63" s="25"/>
      <c r="D63" s="25"/>
      <c r="E63" s="18"/>
      <c r="F63" s="18"/>
      <c r="G63" s="18"/>
      <c r="H63" s="18"/>
      <c r="I63" s="18"/>
      <c r="J63" s="18"/>
      <c r="K63" s="18"/>
      <c r="L63" s="17"/>
      <c r="M63" s="17"/>
      <c r="N63" s="17"/>
      <c r="O63" s="17"/>
    </row>
    <row r="64" ht="12.75">
      <c r="A64" s="2" t="s">
        <v>93</v>
      </c>
    </row>
  </sheetData>
  <sheetProtection/>
  <mergeCells count="31">
    <mergeCell ref="D7:D11"/>
    <mergeCell ref="A52:E52"/>
    <mergeCell ref="A5:O5"/>
    <mergeCell ref="E7:E11"/>
    <mergeCell ref="A50:E50"/>
    <mergeCell ref="A1:O1"/>
    <mergeCell ref="A2:O2"/>
    <mergeCell ref="O7:O11"/>
    <mergeCell ref="H8:H11"/>
    <mergeCell ref="J9:J11"/>
    <mergeCell ref="G7:G11"/>
    <mergeCell ref="I8:L8"/>
    <mergeCell ref="A3:O3"/>
    <mergeCell ref="M8:M11"/>
    <mergeCell ref="A59:E59"/>
    <mergeCell ref="A56:E56"/>
    <mergeCell ref="A58:E58"/>
    <mergeCell ref="A28:E28"/>
    <mergeCell ref="A42:E42"/>
    <mergeCell ref="F7:F11"/>
    <mergeCell ref="B7:B11"/>
    <mergeCell ref="C7:C11"/>
    <mergeCell ref="A47:E47"/>
    <mergeCell ref="L9:L11"/>
    <mergeCell ref="I9:I11"/>
    <mergeCell ref="A7:A11"/>
    <mergeCell ref="H7:N7"/>
    <mergeCell ref="A44:E44"/>
    <mergeCell ref="K9:K11"/>
    <mergeCell ref="N8:N11"/>
    <mergeCell ref="A30:E30"/>
  </mergeCells>
  <printOptions/>
  <pageMargins left="0" right="0" top="1.2598425196850394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1
&amp;"Arial CE,Standardowy"do uchwały budżetowej na 2010 rok 
Nr XLI/254/2009
z dnia 18 grudnia 2009r.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2010-12-28T07:52:05Z</cp:lastPrinted>
  <dcterms:created xsi:type="dcterms:W3CDTF">2008-01-04T08:43:55Z</dcterms:created>
  <dcterms:modified xsi:type="dcterms:W3CDTF">2010-12-30T08:19:41Z</dcterms:modified>
  <cp:category/>
  <cp:version/>
  <cp:contentType/>
  <cp:contentStatus/>
</cp:coreProperties>
</file>