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35" windowWidth="15225" windowHeight="9450" tabRatio="570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<sst xmlns="http://schemas.openxmlformats.org/spreadsheetml/2006/main" count="262" uniqueCount="133">
  <si>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</si>
  <si>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</si>
  <si>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</si>
  <si>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</si>
  <si>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</si>
  <si>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</si>
  <si>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</si>
  <si>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</si>
  <si>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</si>
  <si>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</si>
  <si>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</si>
  <si>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</si>
  <si>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</si>
  <si>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</si>
  <si>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</si>
  <si>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</si>
  <si>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</si>
  <si>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</si>
  <si>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</si>
  <si>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</si>
  <si>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</si>
  <si>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</si>
  <si>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</si>
  <si>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</si>
  <si>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</si>
  <si>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</si>
  <si>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</si>
  <si>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</si>
  <si>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</si>
  <si>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</si>
  <si>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</si>
  <si>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60013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</si>
  <si>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</si>
  <si>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</si>
  <si>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</si>
  <si>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</si>
  <si>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</si>
  <si>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</si>
  <si>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</si>
  <si>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</si>
  <si>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</si>
  <si>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</si>
  <si>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</si>
  <si>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</si>
  <si>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921</t>
  </si>
  <si>
    <t>92109</t>
  </si>
  <si>
    <t>Budowa obiektu społeczno - kulturalnego w Nowym Mieście nad Pilicą przy pl. O.H. Koźmińskiego (wyburzenie i rozbiórka zdewastowanego obiektu budowlanego)</t>
  </si>
  <si>
    <t>DZIAŁ 921</t>
  </si>
  <si>
    <t>6060</t>
  </si>
  <si>
    <t>22</t>
  </si>
  <si>
    <t>24</t>
  </si>
  <si>
    <t>25</t>
  </si>
  <si>
    <t>26</t>
  </si>
  <si>
    <t>DZIAŁ 754</t>
  </si>
  <si>
    <t>754</t>
  </si>
  <si>
    <t>75412</t>
  </si>
  <si>
    <t>5</t>
  </si>
  <si>
    <t>A.      
B. 
C.
…</t>
  </si>
  <si>
    <t>700</t>
  </si>
  <si>
    <t>70005</t>
  </si>
  <si>
    <t xml:space="preserve">Zakup budynku dworca od PKS Sp. z o.o. w Grójcu </t>
  </si>
  <si>
    <t>DZIAŁ 700</t>
  </si>
  <si>
    <t>23</t>
  </si>
  <si>
    <t>Przebudowa kanalizacji burzowej (teren osiedla) przy ul. Tomaszowskiej w Nowym Mieście nad Pilicą</t>
  </si>
  <si>
    <t>A. 
B.
C.    
…</t>
  </si>
  <si>
    <t>Budowa budynku - obiekt sportowy przy stadionie miejskim w Nowym Mieście nad Pilicą</t>
  </si>
  <si>
    <t>20</t>
  </si>
  <si>
    <t>PLAN WYDATKÓW NA ZADANIA INWESTYCYJNE W 2013 ROKU</t>
  </si>
  <si>
    <t>rok 2013 (9+10+11+12)</t>
  </si>
  <si>
    <t>1</t>
  </si>
  <si>
    <t>2</t>
  </si>
  <si>
    <t>500</t>
  </si>
  <si>
    <t>50095</t>
  </si>
  <si>
    <t>Budowa ogrodzenia targowiska miejskiego w Nowym Mieście nad Pilicą</t>
  </si>
  <si>
    <t>3</t>
  </si>
  <si>
    <t>6057</t>
  </si>
  <si>
    <t>Przebudowa targowiska miejskiego w Nowym Mieście nad Pilicą</t>
  </si>
  <si>
    <t>6059</t>
  </si>
  <si>
    <t>DZIAŁ 500</t>
  </si>
  <si>
    <t>Przebudowa drogi gminnej Waliska - Borowina</t>
  </si>
  <si>
    <t>Przebudowa drogi Nowe Łęgonice - Bieliny</t>
  </si>
  <si>
    <t xml:space="preserve">Przebudowa drogi we wsi Domaniewice                         </t>
  </si>
  <si>
    <t xml:space="preserve">Przebudowa drogi we wsi Rosocha                            </t>
  </si>
  <si>
    <t>Przebudowa drogi we wsi Żdżary</t>
  </si>
  <si>
    <t>Przebudowa ulicy Tomaszowskiej w Nowym Mieście nad Pilicą (teren osiedla)</t>
  </si>
  <si>
    <t>Przebudowa ulicy Wczasowej w Nowym Mieście nad Pilicą</t>
  </si>
  <si>
    <t>Modernizacja budynku komunalnego w Domaniewicach (dach i elewacja)</t>
  </si>
  <si>
    <t>Modernizacja budynku komunalnego w Rokitnicy (dach)</t>
  </si>
  <si>
    <t>Zakup samochodu ratowniczo - gaśniczego dla OSP Żdżary</t>
  </si>
  <si>
    <t>21</t>
  </si>
  <si>
    <t>90003</t>
  </si>
  <si>
    <t>Zakup kosiarki bijakowej na wysięgniku do koszenia poboczy, rowów i skarp</t>
  </si>
  <si>
    <t>Budowa sztucznego lodowiska ORLIK BIAŁY</t>
  </si>
  <si>
    <t>Przebudowa ulicy Sadowej w Nowym Mieście nad Pilicą</t>
  </si>
  <si>
    <t>Kanalizacja burzowa w ul. Sadowej w Nowym Mieście nad Pilicą</t>
  </si>
  <si>
    <t>Dotacja dla Samorządu Województwa Mazowieckiego na inwestycje na podstawie porozumienia z przeznaczeniem na budowę parkingu  przy drodze wojewódzkiej Nr 728 w Nowym Mieście nad Pilicą (przy cmentarzu)</t>
  </si>
  <si>
    <t>6</t>
  </si>
  <si>
    <t>Budowa fontanny na skrzyżowaniu w formie ronda w ramach nowego przebiegu drogi wojewódzkiej nr 728 w Nowym Mieście nad Pilicą</t>
  </si>
  <si>
    <t>Budowa mostu na rzece Pilicy łączącego msc. Domaniewice z msc. Kolonia Myślakowice - dokumentacja</t>
  </si>
  <si>
    <t>A.      
B. 30 012,00
C.
…</t>
  </si>
  <si>
    <t xml:space="preserve">Odprowadzenie wód gruntowych ulic Bielińskiego i Mostowej w Nowym Mieście nad Pilicą </t>
  </si>
  <si>
    <t>28</t>
  </si>
  <si>
    <t>29</t>
  </si>
  <si>
    <t>a</t>
  </si>
  <si>
    <t>b</t>
  </si>
  <si>
    <t>c</t>
  </si>
  <si>
    <t>Dotacja dla Samorządu Województwa Mazowieckiego na inwestycje na podstawie porozumienia z przeznaczeniem na realizację projektu BW Priorytet I.. Działanie1.7 - Promocja gospodarcza w ramach RPO Województwa Mazowieckiego</t>
  </si>
  <si>
    <t>Dotacja dla Samorządu Województwa Mazowieckiego na inwestycje na podstawie porozumienia z przeznaczeniem na realizację projektu EA Priorytet II.. Działanie1.2 - Rozwój e-usług w ramach RPO Województwa Mazowieckiego</t>
  </si>
  <si>
    <t>RADY MIEJSKIEJ W NOWYM MIEŚCIE NAD PILICĄ</t>
  </si>
  <si>
    <t>a- po zmianie</t>
  </si>
  <si>
    <t>b - zmiana</t>
  </si>
  <si>
    <t>c - przed zmianą</t>
  </si>
  <si>
    <t>75023</t>
  </si>
  <si>
    <t>Zakup licencji na oprogramowanie OPLOK - system wymiaru opłat lokalnych (rozliczanie opłat za śmieci)</t>
  </si>
  <si>
    <t xml:space="preserve">A.      
B. 200 000,00
C. 150 000,00
</t>
  </si>
  <si>
    <t>27</t>
  </si>
  <si>
    <t>92195</t>
  </si>
  <si>
    <t>Przebudowa pomnika samolotu LIM-5 (zmiana miejsca lokalizacji)</t>
  </si>
  <si>
    <t>75404</t>
  </si>
  <si>
    <t>6170</t>
  </si>
  <si>
    <t>30</t>
  </si>
  <si>
    <t>31</t>
  </si>
  <si>
    <t>A.      
B. 55 000,00
C.
…</t>
  </si>
  <si>
    <t>Modernizacja oświetlenia ulicznego na terenie miasta i  gminy Nowe Miasto nad Pilicą</t>
  </si>
  <si>
    <t>32</t>
  </si>
  <si>
    <t>Zakup budynku - ośrodek pracy pozaszkolnej przy ul. Tomaszowskiej w Nowym Mieście nad Pilicą - od Starostwa Powiatowego w Grójcu</t>
  </si>
  <si>
    <t>Budowa przepustu w drodze gminnej w msc. Domaniewice (dokumentacja)</t>
  </si>
  <si>
    <t>Zakup zestawu komputerowego - pomoc rzeczowa dla Komendy Wojewódzkiej Policji</t>
  </si>
  <si>
    <t>75405</t>
  </si>
  <si>
    <t>Wpłata na państwowy fundusz celowy - Fundusz Wsparcia Policji z przeznaczeniem na zakup samochodu</t>
  </si>
  <si>
    <t>z dnia  6 września 2013 roku</t>
  </si>
  <si>
    <t>DO UCHWAŁY NR XXXIX/238/2013</t>
  </si>
  <si>
    <t>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</si>
</sst>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2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4" fontId="27" fillId="24" borderId="10" xfId="0" applyNumberFormat="1" applyFont="1" applyFill="1" applyBorder="1" applyAlignment="1">
      <alignment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0" fillId="25" borderId="10" xfId="0" applyNumberFormat="1" applyFill="1" applyBorder="1" applyAlignment="1">
      <alignment vertical="top" wrapText="1"/>
    </xf>
    <xf numFmtId="4" fontId="0" fillId="26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4" fontId="0" fillId="26" borderId="10" xfId="0" applyNumberFormat="1" applyFill="1" applyBorder="1" applyAlignment="1">
      <alignment horizontal="right" vertical="center" wrapText="1"/>
    </xf>
    <xf numFmtId="0" fontId="23" fillId="4" borderId="11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left" vertical="center"/>
    </xf>
    <xf numFmtId="0" fontId="27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49" fontId="0" fillId="25" borderId="12" xfId="0" applyNumberFormat="1" applyFont="1" applyFill="1" applyBorder="1" applyAlignment="1">
      <alignment horizontal="center" vertical="center"/>
    </xf>
    <xf numFmtId="49" fontId="0" fillId="25" borderId="12" xfId="0" applyNumberFormat="1" applyFont="1" applyFill="1" applyBorder="1" applyAlignment="1">
      <alignment horizontal="left" vertical="center" wrapText="1"/>
    </xf>
    <xf numFmtId="49" fontId="0" fillId="25" borderId="12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right" vertical="center"/>
    </xf>
    <xf numFmtId="0" fontId="0" fillId="26" borderId="0" xfId="0" applyFont="1" applyFill="1" applyAlignment="1">
      <alignment vertical="center"/>
    </xf>
    <xf numFmtId="49" fontId="23" fillId="24" borderId="10" xfId="0" applyNumberFormat="1" applyFont="1" applyFill="1" applyBorder="1" applyAlignment="1">
      <alignment horizontal="left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26" borderId="0" xfId="0" applyFont="1" applyFill="1" applyAlignment="1">
      <alignment vertical="center"/>
    </xf>
    <xf numFmtId="49" fontId="0" fillId="26" borderId="12" xfId="0" applyNumberForma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 wrapText="1"/>
    </xf>
    <xf numFmtId="49" fontId="0" fillId="26" borderId="10" xfId="0" applyNumberFormat="1" applyFont="1" applyFill="1" applyBorder="1" applyAlignment="1" applyProtection="1">
      <alignment horizontal="center" vertical="center"/>
      <protection/>
    </xf>
    <xf numFmtId="49" fontId="0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26" borderId="10" xfId="0" applyNumberFormat="1" applyFill="1" applyBorder="1" applyAlignment="1" applyProtection="1">
      <alignment horizontal="center" vertical="center"/>
      <protection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5" borderId="10" xfId="0" applyNumberForma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23" fillId="26" borderId="10" xfId="0" applyNumberFormat="1" applyFont="1" applyFill="1" applyBorder="1" applyAlignment="1">
      <alignment horizontal="center" vertical="center"/>
    </xf>
    <xf numFmtId="4" fontId="23" fillId="26" borderId="10" xfId="0" applyNumberFormat="1" applyFont="1" applyFill="1" applyBorder="1" applyAlignment="1">
      <alignment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3" xfId="0" applyNumberFormat="1" applyFont="1" applyFill="1" applyBorder="1" applyAlignment="1" applyProtection="1">
      <alignment horizontal="center" vertical="center"/>
      <protection/>
    </xf>
    <xf numFmtId="49" fontId="0" fillId="26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>
      <alignment horizontal="center" vertical="center" wrapText="1"/>
    </xf>
    <xf numFmtId="4" fontId="0" fillId="26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left" vertical="center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4" xfId="0" applyNumberFormat="1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4" fontId="0" fillId="26" borderId="12" xfId="0" applyNumberFormat="1" applyFont="1" applyFill="1" applyBorder="1" applyAlignment="1">
      <alignment horizontal="right" vertical="center"/>
    </xf>
    <xf numFmtId="4" fontId="0" fillId="26" borderId="13" xfId="0" applyNumberFormat="1" applyFont="1" applyFill="1" applyBorder="1" applyAlignment="1">
      <alignment horizontal="right" vertical="center"/>
    </xf>
    <xf numFmtId="49" fontId="0" fillId="26" borderId="12" xfId="0" applyNumberFormat="1" applyFont="1" applyFill="1" applyBorder="1" applyAlignment="1">
      <alignment horizontal="center" vertical="center" wrapText="1"/>
    </xf>
    <xf numFmtId="49" fontId="0" fillId="26" borderId="13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left" vertical="center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49" fontId="23" fillId="26" borderId="1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0" borderId="12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4" xfId="0" applyNumberFormat="1" applyFont="1" applyFill="1" applyBorder="1" applyAlignment="1">
      <alignment horizontal="left" vertical="center" wrapText="1"/>
    </xf>
    <xf numFmtId="4" fontId="0" fillId="26" borderId="12" xfId="0" applyNumberFormat="1" applyFont="1" applyFill="1" applyBorder="1" applyAlignment="1">
      <alignment horizontal="center" vertical="center"/>
    </xf>
    <xf numFmtId="4" fontId="0" fillId="26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Layout" workbookViewId="0" topLeftCell="A1">
      <selection activeCell="G12" sqref="G12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5.25390625" style="2" customWidth="1"/>
    <col min="7" max="7" width="14.375" style="2" customWidth="1"/>
    <col min="8" max="8" width="13.25390625" style="2" customWidth="1"/>
    <col min="9" max="9" width="11.875" style="2" customWidth="1"/>
    <col min="10" max="10" width="12.75390625" style="2" bestFit="1" customWidth="1"/>
    <col min="11" max="11" width="12.125" style="2" customWidth="1"/>
    <col min="12" max="12" width="13.00390625" style="2" customWidth="1"/>
    <col min="13" max="13" width="13.875" style="2" customWidth="1"/>
    <col min="14" max="16384" width="9.00390625" style="2" customWidth="1"/>
  </cols>
  <sheetData>
    <row r="1" spans="1:13" ht="15.75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" customHeight="1">
      <c r="A2" s="102" t="s">
        <v>131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25" customHeight="1">
      <c r="A3" s="102" t="s">
        <v>108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4.25" customHeight="1">
      <c r="A4" s="102" t="s">
        <v>130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5.75">
      <c r="A5" s="102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</row>
    <row r="7" spans="1:13" s="4" customFormat="1" ht="13.5" customHeight="1">
      <c r="A7" s="86" t="s">
        <v>1</v>
      </c>
      <c r="B7" s="86" t="s">
        <v>2</v>
      </c>
      <c r="C7" s="86" t="s">
        <v>3</v>
      </c>
      <c r="D7" s="86" t="s">
        <v>4</v>
      </c>
      <c r="E7" s="85" t="s">
        <v>42</v>
      </c>
      <c r="F7" s="103"/>
      <c r="G7" s="85" t="s">
        <v>5</v>
      </c>
      <c r="H7" s="89" t="s">
        <v>6</v>
      </c>
      <c r="I7" s="90"/>
      <c r="J7" s="90"/>
      <c r="K7" s="90"/>
      <c r="L7" s="90"/>
      <c r="M7" s="85" t="s">
        <v>7</v>
      </c>
    </row>
    <row r="8" spans="1:13" s="4" customFormat="1" ht="19.5" customHeight="1">
      <c r="A8" s="86"/>
      <c r="B8" s="86"/>
      <c r="C8" s="86"/>
      <c r="D8" s="86"/>
      <c r="E8" s="85"/>
      <c r="F8" s="104"/>
      <c r="G8" s="85"/>
      <c r="H8" s="85" t="s">
        <v>68</v>
      </c>
      <c r="I8" s="85" t="s">
        <v>43</v>
      </c>
      <c r="J8" s="85"/>
      <c r="K8" s="85"/>
      <c r="L8" s="85"/>
      <c r="M8" s="85"/>
    </row>
    <row r="9" spans="1:13" s="4" customFormat="1" ht="29.25" customHeight="1">
      <c r="A9" s="86"/>
      <c r="B9" s="86"/>
      <c r="C9" s="86"/>
      <c r="D9" s="86"/>
      <c r="E9" s="85"/>
      <c r="F9" s="104"/>
      <c r="G9" s="85"/>
      <c r="H9" s="85"/>
      <c r="I9" s="85" t="s">
        <v>41</v>
      </c>
      <c r="J9" s="85" t="s">
        <v>8</v>
      </c>
      <c r="K9" s="91" t="s">
        <v>9</v>
      </c>
      <c r="L9" s="85" t="s">
        <v>10</v>
      </c>
      <c r="M9" s="85"/>
    </row>
    <row r="10" spans="1:13" s="4" customFormat="1" ht="19.5" customHeight="1">
      <c r="A10" s="86"/>
      <c r="B10" s="86"/>
      <c r="C10" s="86"/>
      <c r="D10" s="86"/>
      <c r="E10" s="85"/>
      <c r="F10" s="104"/>
      <c r="G10" s="85"/>
      <c r="H10" s="85"/>
      <c r="I10" s="85"/>
      <c r="J10" s="85"/>
      <c r="K10" s="91"/>
      <c r="L10" s="85"/>
      <c r="M10" s="85"/>
    </row>
    <row r="11" spans="1:13" s="4" customFormat="1" ht="3.75" customHeight="1">
      <c r="A11" s="86"/>
      <c r="B11" s="86"/>
      <c r="C11" s="86"/>
      <c r="D11" s="86"/>
      <c r="E11" s="85"/>
      <c r="F11" s="105"/>
      <c r="G11" s="85"/>
      <c r="H11" s="85"/>
      <c r="I11" s="85"/>
      <c r="J11" s="85"/>
      <c r="K11" s="91"/>
      <c r="L11" s="85"/>
      <c r="M11" s="85"/>
    </row>
    <row r="12" spans="1:13" ht="12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15</v>
      </c>
    </row>
    <row r="13" spans="1:13" ht="102.75" customHeight="1">
      <c r="A13" s="48" t="s">
        <v>69</v>
      </c>
      <c r="B13" s="48" t="s">
        <v>33</v>
      </c>
      <c r="C13" s="48" t="s">
        <v>34</v>
      </c>
      <c r="D13" s="48" t="s">
        <v>35</v>
      </c>
      <c r="E13" s="49" t="s">
        <v>106</v>
      </c>
      <c r="F13" s="50"/>
      <c r="G13" s="27">
        <v>1598</v>
      </c>
      <c r="H13" s="27">
        <v>1598</v>
      </c>
      <c r="I13" s="27">
        <v>1598</v>
      </c>
      <c r="J13" s="27">
        <v>0</v>
      </c>
      <c r="K13" s="34" t="s">
        <v>12</v>
      </c>
      <c r="L13" s="25">
        <v>0</v>
      </c>
      <c r="M13" s="47" t="s">
        <v>13</v>
      </c>
    </row>
    <row r="14" spans="1:13" s="59" customFormat="1" ht="20.25" customHeight="1">
      <c r="A14" s="84" t="s">
        <v>36</v>
      </c>
      <c r="B14" s="84"/>
      <c r="C14" s="84"/>
      <c r="D14" s="84"/>
      <c r="E14" s="84"/>
      <c r="F14" s="56"/>
      <c r="G14" s="57">
        <f>G13</f>
        <v>1598</v>
      </c>
      <c r="H14" s="57">
        <f>H13</f>
        <v>1598</v>
      </c>
      <c r="I14" s="57">
        <f>I13</f>
        <v>1598</v>
      </c>
      <c r="J14" s="57">
        <f>J13</f>
        <v>0</v>
      </c>
      <c r="K14" s="58">
        <v>0</v>
      </c>
      <c r="L14" s="57">
        <f>L13</f>
        <v>0</v>
      </c>
      <c r="M14" s="57"/>
    </row>
    <row r="15" spans="1:13" ht="37.5" customHeight="1">
      <c r="A15" s="31" t="s">
        <v>70</v>
      </c>
      <c r="B15" s="36" t="s">
        <v>71</v>
      </c>
      <c r="C15" s="36" t="s">
        <v>72</v>
      </c>
      <c r="D15" s="36" t="s">
        <v>11</v>
      </c>
      <c r="E15" s="28" t="s">
        <v>73</v>
      </c>
      <c r="F15" s="28"/>
      <c r="G15" s="39">
        <v>50000</v>
      </c>
      <c r="H15" s="39">
        <f>I15</f>
        <v>50000</v>
      </c>
      <c r="I15" s="39">
        <v>50000</v>
      </c>
      <c r="J15" s="27">
        <v>0</v>
      </c>
      <c r="K15" s="29" t="s">
        <v>12</v>
      </c>
      <c r="L15" s="39">
        <v>0</v>
      </c>
      <c r="M15" s="6" t="s">
        <v>13</v>
      </c>
    </row>
    <row r="16" spans="1:13" ht="20.25" customHeight="1">
      <c r="A16" s="87" t="s">
        <v>74</v>
      </c>
      <c r="B16" s="87" t="s">
        <v>71</v>
      </c>
      <c r="C16" s="87" t="s">
        <v>72</v>
      </c>
      <c r="D16" s="52" t="s">
        <v>75</v>
      </c>
      <c r="E16" s="112" t="s">
        <v>76</v>
      </c>
      <c r="F16" s="95"/>
      <c r="G16" s="93">
        <v>2200000</v>
      </c>
      <c r="H16" s="39">
        <v>1000000</v>
      </c>
      <c r="I16" s="39">
        <v>0</v>
      </c>
      <c r="J16" s="39">
        <v>0</v>
      </c>
      <c r="K16" s="110" t="s">
        <v>12</v>
      </c>
      <c r="L16" s="39">
        <v>1000000</v>
      </c>
      <c r="M16" s="114" t="s">
        <v>13</v>
      </c>
    </row>
    <row r="17" spans="1:13" ht="20.25" customHeight="1">
      <c r="A17" s="88"/>
      <c r="B17" s="88"/>
      <c r="C17" s="88"/>
      <c r="D17" s="31" t="s">
        <v>77</v>
      </c>
      <c r="E17" s="113"/>
      <c r="F17" s="96"/>
      <c r="G17" s="94"/>
      <c r="H17" s="39">
        <v>1200000</v>
      </c>
      <c r="I17" s="39">
        <v>1200000</v>
      </c>
      <c r="J17" s="39">
        <v>0</v>
      </c>
      <c r="K17" s="111"/>
      <c r="L17" s="39">
        <v>0</v>
      </c>
      <c r="M17" s="115"/>
    </row>
    <row r="18" spans="1:13" ht="20.25" customHeight="1">
      <c r="A18" s="97" t="s">
        <v>78</v>
      </c>
      <c r="B18" s="97"/>
      <c r="C18" s="97"/>
      <c r="D18" s="97"/>
      <c r="E18" s="97"/>
      <c r="F18" s="44"/>
      <c r="G18" s="7">
        <f>G15+G16</f>
        <v>2250000</v>
      </c>
      <c r="H18" s="7">
        <v>2250000</v>
      </c>
      <c r="I18" s="7">
        <f>I15+I17</f>
        <v>1250000</v>
      </c>
      <c r="J18" s="7">
        <f>J17</f>
        <v>0</v>
      </c>
      <c r="K18" s="13">
        <v>0</v>
      </c>
      <c r="L18" s="7">
        <v>1000000</v>
      </c>
      <c r="M18" s="7"/>
    </row>
    <row r="19" spans="1:13" ht="56.25" customHeight="1">
      <c r="A19" s="23">
        <v>4</v>
      </c>
      <c r="B19" s="35" t="s">
        <v>14</v>
      </c>
      <c r="C19" s="35" t="s">
        <v>15</v>
      </c>
      <c r="D19" s="35" t="s">
        <v>11</v>
      </c>
      <c r="E19" s="37" t="s">
        <v>97</v>
      </c>
      <c r="F19" s="37"/>
      <c r="G19" s="33">
        <v>60000</v>
      </c>
      <c r="H19" s="33">
        <v>60000</v>
      </c>
      <c r="I19" s="33">
        <v>60000</v>
      </c>
      <c r="J19" s="33">
        <v>0</v>
      </c>
      <c r="K19" s="32" t="s">
        <v>57</v>
      </c>
      <c r="L19" s="33">
        <v>0</v>
      </c>
      <c r="M19" s="26" t="s">
        <v>13</v>
      </c>
    </row>
    <row r="20" spans="1:13" ht="90" customHeight="1">
      <c r="A20" s="10" t="s">
        <v>56</v>
      </c>
      <c r="B20" s="10" t="s">
        <v>14</v>
      </c>
      <c r="C20" s="10" t="s">
        <v>31</v>
      </c>
      <c r="D20" s="10" t="s">
        <v>32</v>
      </c>
      <c r="E20" s="20" t="s">
        <v>95</v>
      </c>
      <c r="F20" s="20"/>
      <c r="G20" s="12">
        <v>60000</v>
      </c>
      <c r="H20" s="12">
        <v>60000</v>
      </c>
      <c r="I20" s="12">
        <v>18962</v>
      </c>
      <c r="J20" s="12">
        <v>41038</v>
      </c>
      <c r="K20" s="29" t="s">
        <v>12</v>
      </c>
      <c r="L20" s="12">
        <v>0</v>
      </c>
      <c r="M20" s="6" t="s">
        <v>13</v>
      </c>
    </row>
    <row r="21" spans="1:13" s="64" customFormat="1" ht="32.25" customHeight="1">
      <c r="A21" s="71" t="s">
        <v>96</v>
      </c>
      <c r="B21" s="71" t="s">
        <v>14</v>
      </c>
      <c r="C21" s="71" t="s">
        <v>15</v>
      </c>
      <c r="D21" s="71" t="s">
        <v>11</v>
      </c>
      <c r="E21" s="72" t="s">
        <v>79</v>
      </c>
      <c r="F21" s="67"/>
      <c r="G21" s="27">
        <v>250000</v>
      </c>
      <c r="H21" s="27">
        <v>250000</v>
      </c>
      <c r="I21" s="27">
        <v>195000</v>
      </c>
      <c r="J21" s="27">
        <v>0</v>
      </c>
      <c r="K21" s="34" t="s">
        <v>122</v>
      </c>
      <c r="L21" s="27">
        <v>0</v>
      </c>
      <c r="M21" s="47" t="s">
        <v>13</v>
      </c>
    </row>
    <row r="22" spans="1:13" s="64" customFormat="1" ht="32.25" customHeight="1">
      <c r="A22" s="60">
        <v>7</v>
      </c>
      <c r="B22" s="61" t="s">
        <v>14</v>
      </c>
      <c r="C22" s="61" t="s">
        <v>15</v>
      </c>
      <c r="D22" s="61" t="s">
        <v>11</v>
      </c>
      <c r="E22" s="62" t="s">
        <v>80</v>
      </c>
      <c r="F22" s="67"/>
      <c r="G22" s="27">
        <v>191050</v>
      </c>
      <c r="H22" s="27">
        <v>191050</v>
      </c>
      <c r="I22" s="27">
        <v>191050</v>
      </c>
      <c r="J22" s="27">
        <v>0</v>
      </c>
      <c r="K22" s="34" t="s">
        <v>12</v>
      </c>
      <c r="L22" s="27">
        <v>0</v>
      </c>
      <c r="M22" s="47" t="s">
        <v>13</v>
      </c>
    </row>
    <row r="23" spans="1:13" s="64" customFormat="1" ht="33" customHeight="1">
      <c r="A23" s="60">
        <v>8</v>
      </c>
      <c r="B23" s="61" t="s">
        <v>14</v>
      </c>
      <c r="C23" s="61" t="s">
        <v>15</v>
      </c>
      <c r="D23" s="61" t="s">
        <v>11</v>
      </c>
      <c r="E23" s="62" t="s">
        <v>81</v>
      </c>
      <c r="F23" s="67"/>
      <c r="G23" s="27">
        <v>66650</v>
      </c>
      <c r="H23" s="27">
        <v>66650</v>
      </c>
      <c r="I23" s="27">
        <v>66650</v>
      </c>
      <c r="J23" s="27">
        <v>0</v>
      </c>
      <c r="K23" s="34" t="s">
        <v>12</v>
      </c>
      <c r="L23" s="25">
        <v>0</v>
      </c>
      <c r="M23" s="47" t="s">
        <v>13</v>
      </c>
    </row>
    <row r="24" spans="1:13" s="64" customFormat="1" ht="31.5" customHeight="1">
      <c r="A24" s="60">
        <v>9</v>
      </c>
      <c r="B24" s="61" t="s">
        <v>14</v>
      </c>
      <c r="C24" s="61" t="s">
        <v>15</v>
      </c>
      <c r="D24" s="61" t="s">
        <v>11</v>
      </c>
      <c r="E24" s="62" t="s">
        <v>82</v>
      </c>
      <c r="F24" s="63"/>
      <c r="G24" s="33">
        <v>204000</v>
      </c>
      <c r="H24" s="33">
        <v>204000</v>
      </c>
      <c r="I24" s="33">
        <v>204000</v>
      </c>
      <c r="J24" s="33">
        <v>0</v>
      </c>
      <c r="K24" s="45" t="s">
        <v>12</v>
      </c>
      <c r="L24" s="33">
        <v>0</v>
      </c>
      <c r="M24" s="47" t="s">
        <v>13</v>
      </c>
    </row>
    <row r="25" spans="1:13" s="64" customFormat="1" ht="31.5" customHeight="1">
      <c r="A25" s="60">
        <v>10</v>
      </c>
      <c r="B25" s="61" t="s">
        <v>14</v>
      </c>
      <c r="C25" s="61" t="s">
        <v>15</v>
      </c>
      <c r="D25" s="61" t="s">
        <v>11</v>
      </c>
      <c r="E25" s="62" t="s">
        <v>83</v>
      </c>
      <c r="F25" s="63"/>
      <c r="G25" s="33">
        <v>73300</v>
      </c>
      <c r="H25" s="33">
        <v>73300</v>
      </c>
      <c r="I25" s="33">
        <v>73300</v>
      </c>
      <c r="J25" s="33">
        <v>0</v>
      </c>
      <c r="K25" s="32" t="s">
        <v>12</v>
      </c>
      <c r="L25" s="33">
        <v>0</v>
      </c>
      <c r="M25" s="47" t="s">
        <v>13</v>
      </c>
    </row>
    <row r="26" spans="1:13" s="64" customFormat="1" ht="48" customHeight="1">
      <c r="A26" s="60">
        <v>11</v>
      </c>
      <c r="B26" s="61" t="s">
        <v>14</v>
      </c>
      <c r="C26" s="61" t="s">
        <v>15</v>
      </c>
      <c r="D26" s="61" t="s">
        <v>11</v>
      </c>
      <c r="E26" s="83" t="s">
        <v>84</v>
      </c>
      <c r="F26" s="63"/>
      <c r="G26" s="33">
        <v>78000</v>
      </c>
      <c r="H26" s="33">
        <v>78000</v>
      </c>
      <c r="I26" s="33">
        <v>78000</v>
      </c>
      <c r="J26" s="33">
        <v>0</v>
      </c>
      <c r="K26" s="32" t="s">
        <v>12</v>
      </c>
      <c r="L26" s="33">
        <v>0</v>
      </c>
      <c r="M26" s="47" t="s">
        <v>13</v>
      </c>
    </row>
    <row r="27" spans="1:13" s="64" customFormat="1" ht="39" customHeight="1">
      <c r="A27" s="60">
        <v>12</v>
      </c>
      <c r="B27" s="61" t="s">
        <v>14</v>
      </c>
      <c r="C27" s="61" t="s">
        <v>15</v>
      </c>
      <c r="D27" s="61" t="s">
        <v>11</v>
      </c>
      <c r="E27" s="83" t="s">
        <v>85</v>
      </c>
      <c r="F27" s="63"/>
      <c r="G27" s="33">
        <v>52000</v>
      </c>
      <c r="H27" s="33">
        <v>52000</v>
      </c>
      <c r="I27" s="33">
        <v>52000</v>
      </c>
      <c r="J27" s="33">
        <v>0</v>
      </c>
      <c r="K27" s="32" t="s">
        <v>12</v>
      </c>
      <c r="L27" s="33"/>
      <c r="M27" s="47" t="s">
        <v>13</v>
      </c>
    </row>
    <row r="28" spans="1:13" ht="30" customHeight="1">
      <c r="A28" s="23">
        <v>13</v>
      </c>
      <c r="B28" s="35" t="s">
        <v>14</v>
      </c>
      <c r="C28" s="35" t="s">
        <v>15</v>
      </c>
      <c r="D28" s="35" t="s">
        <v>11</v>
      </c>
      <c r="E28" s="37" t="s">
        <v>93</v>
      </c>
      <c r="F28" s="37"/>
      <c r="G28" s="33">
        <v>100000</v>
      </c>
      <c r="H28" s="33">
        <v>100000</v>
      </c>
      <c r="I28" s="33">
        <v>100000</v>
      </c>
      <c r="J28" s="33">
        <v>0</v>
      </c>
      <c r="K28" s="32" t="s">
        <v>12</v>
      </c>
      <c r="L28" s="33">
        <v>0</v>
      </c>
      <c r="M28" s="26" t="s">
        <v>13</v>
      </c>
    </row>
    <row r="29" spans="1:13" ht="51.75" customHeight="1">
      <c r="A29" s="23">
        <v>14</v>
      </c>
      <c r="B29" s="35" t="s">
        <v>14</v>
      </c>
      <c r="C29" s="35" t="s">
        <v>15</v>
      </c>
      <c r="D29" s="35" t="s">
        <v>11</v>
      </c>
      <c r="E29" s="37" t="s">
        <v>98</v>
      </c>
      <c r="F29" s="37"/>
      <c r="G29" s="33">
        <v>60024</v>
      </c>
      <c r="H29" s="33">
        <v>60024</v>
      </c>
      <c r="I29" s="33">
        <v>30012</v>
      </c>
      <c r="J29" s="33">
        <v>0</v>
      </c>
      <c r="K29" s="32" t="s">
        <v>99</v>
      </c>
      <c r="L29" s="33">
        <v>0</v>
      </c>
      <c r="M29" s="26" t="s">
        <v>13</v>
      </c>
    </row>
    <row r="30" spans="1:13" s="64" customFormat="1" ht="51.75" customHeight="1">
      <c r="A30" s="23">
        <v>15</v>
      </c>
      <c r="B30" s="24" t="s">
        <v>14</v>
      </c>
      <c r="C30" s="24" t="s">
        <v>15</v>
      </c>
      <c r="D30" s="24" t="s">
        <v>11</v>
      </c>
      <c r="E30" s="74" t="s">
        <v>126</v>
      </c>
      <c r="F30" s="74"/>
      <c r="G30" s="33">
        <v>10000</v>
      </c>
      <c r="H30" s="33">
        <v>10000</v>
      </c>
      <c r="I30" s="33">
        <v>10000</v>
      </c>
      <c r="J30" s="33">
        <v>0</v>
      </c>
      <c r="K30" s="32" t="s">
        <v>12</v>
      </c>
      <c r="L30" s="33">
        <v>0</v>
      </c>
      <c r="M30" s="26" t="s">
        <v>13</v>
      </c>
    </row>
    <row r="31" spans="1:13" s="9" customFormat="1" ht="20.25" customHeight="1">
      <c r="A31" s="92" t="s">
        <v>16</v>
      </c>
      <c r="B31" s="92"/>
      <c r="C31" s="92"/>
      <c r="D31" s="92"/>
      <c r="E31" s="92"/>
      <c r="F31" s="22"/>
      <c r="G31" s="7">
        <f>G19+G20+G21+G22+G23+G24+G25+G26+G27+G28+G29+G30</f>
        <v>1205024</v>
      </c>
      <c r="H31" s="7">
        <f>H19+H20+H21+H22+H23+H24+H25+H26+H27+H28+H29+H30</f>
        <v>1205024</v>
      </c>
      <c r="I31" s="7">
        <f>I19+I20+I21+I22+I23+I24+I25+I26+I27+I28+I29+I30</f>
        <v>1078974</v>
      </c>
      <c r="J31" s="7">
        <f>J19+J20+J21+J22+J23+J24+J25+J26+J27+J28+J29+J30</f>
        <v>41038</v>
      </c>
      <c r="K31" s="7">
        <v>85012</v>
      </c>
      <c r="L31" s="7">
        <v>0</v>
      </c>
      <c r="M31" s="8"/>
    </row>
    <row r="32" spans="1:13" s="9" customFormat="1" ht="35.25" customHeight="1">
      <c r="A32" s="23">
        <v>16</v>
      </c>
      <c r="B32" s="35" t="s">
        <v>58</v>
      </c>
      <c r="C32" s="35" t="s">
        <v>59</v>
      </c>
      <c r="D32" s="35" t="s">
        <v>11</v>
      </c>
      <c r="E32" s="37" t="s">
        <v>86</v>
      </c>
      <c r="F32" s="37"/>
      <c r="G32" s="33">
        <v>70000</v>
      </c>
      <c r="H32" s="33">
        <v>70000</v>
      </c>
      <c r="I32" s="33">
        <v>70000</v>
      </c>
      <c r="J32" s="33">
        <v>0</v>
      </c>
      <c r="K32" s="32" t="s">
        <v>12</v>
      </c>
      <c r="L32" s="33">
        <v>0</v>
      </c>
      <c r="M32" s="26" t="s">
        <v>13</v>
      </c>
    </row>
    <row r="33" spans="1:13" s="55" customFormat="1" ht="35.25" customHeight="1">
      <c r="A33" s="60">
        <v>17</v>
      </c>
      <c r="B33" s="61" t="s">
        <v>58</v>
      </c>
      <c r="C33" s="61" t="s">
        <v>59</v>
      </c>
      <c r="D33" s="61" t="s">
        <v>11</v>
      </c>
      <c r="E33" s="62" t="s">
        <v>87</v>
      </c>
      <c r="F33" s="63"/>
      <c r="G33" s="33">
        <v>36000</v>
      </c>
      <c r="H33" s="33">
        <v>36000</v>
      </c>
      <c r="I33" s="33">
        <v>36000</v>
      </c>
      <c r="J33" s="33">
        <v>0</v>
      </c>
      <c r="K33" s="32" t="s">
        <v>12</v>
      </c>
      <c r="L33" s="33">
        <v>0</v>
      </c>
      <c r="M33" s="47" t="s">
        <v>13</v>
      </c>
    </row>
    <row r="34" spans="1:13" s="55" customFormat="1" ht="35.25" customHeight="1">
      <c r="A34" s="60">
        <v>18</v>
      </c>
      <c r="B34" s="61" t="s">
        <v>58</v>
      </c>
      <c r="C34" s="61" t="s">
        <v>59</v>
      </c>
      <c r="D34" s="61" t="s">
        <v>48</v>
      </c>
      <c r="E34" s="62" t="s">
        <v>60</v>
      </c>
      <c r="F34" s="63"/>
      <c r="G34" s="33">
        <v>77850</v>
      </c>
      <c r="H34" s="33">
        <v>77850</v>
      </c>
      <c r="I34" s="33">
        <v>0</v>
      </c>
      <c r="J34" s="33">
        <v>77850</v>
      </c>
      <c r="K34" s="32" t="s">
        <v>12</v>
      </c>
      <c r="L34" s="33">
        <v>0</v>
      </c>
      <c r="M34" s="47" t="s">
        <v>13</v>
      </c>
    </row>
    <row r="35" spans="1:13" s="64" customFormat="1" ht="66" customHeight="1">
      <c r="A35" s="23">
        <v>19</v>
      </c>
      <c r="B35" s="24" t="s">
        <v>58</v>
      </c>
      <c r="C35" s="24" t="s">
        <v>59</v>
      </c>
      <c r="D35" s="24" t="s">
        <v>48</v>
      </c>
      <c r="E35" s="74" t="s">
        <v>125</v>
      </c>
      <c r="F35" s="74"/>
      <c r="G35" s="33">
        <v>323000</v>
      </c>
      <c r="H35" s="33">
        <v>323000</v>
      </c>
      <c r="I35" s="33">
        <v>323000</v>
      </c>
      <c r="J35" s="33">
        <v>0</v>
      </c>
      <c r="K35" s="32" t="s">
        <v>12</v>
      </c>
      <c r="L35" s="33">
        <v>0</v>
      </c>
      <c r="M35" s="26" t="s">
        <v>13</v>
      </c>
    </row>
    <row r="36" spans="1:13" s="9" customFormat="1" ht="20.25" customHeight="1">
      <c r="A36" s="92" t="s">
        <v>61</v>
      </c>
      <c r="B36" s="92"/>
      <c r="C36" s="92"/>
      <c r="D36" s="92"/>
      <c r="E36" s="92"/>
      <c r="F36" s="22"/>
      <c r="G36" s="7">
        <f>G32+G33+G34+G35</f>
        <v>506850</v>
      </c>
      <c r="H36" s="7">
        <f>H32+H33+H34+H35</f>
        <v>506850</v>
      </c>
      <c r="I36" s="7">
        <f>I32+I33+I34+I35</f>
        <v>429000</v>
      </c>
      <c r="J36" s="7">
        <f>J32+J33+J34+J35</f>
        <v>77850</v>
      </c>
      <c r="K36" s="13">
        <v>0</v>
      </c>
      <c r="L36" s="7">
        <f>K36</f>
        <v>0</v>
      </c>
      <c r="M36" s="8"/>
    </row>
    <row r="37" spans="1:13" s="55" customFormat="1" ht="52.5" customHeight="1">
      <c r="A37" s="36" t="s">
        <v>66</v>
      </c>
      <c r="B37" s="31" t="s">
        <v>38</v>
      </c>
      <c r="C37" s="31" t="s">
        <v>112</v>
      </c>
      <c r="D37" s="31" t="s">
        <v>48</v>
      </c>
      <c r="E37" s="41" t="s">
        <v>113</v>
      </c>
      <c r="F37" s="54"/>
      <c r="G37" s="27">
        <v>5000</v>
      </c>
      <c r="H37" s="27">
        <v>5000</v>
      </c>
      <c r="I37" s="27">
        <v>5000</v>
      </c>
      <c r="J37" s="27">
        <v>0</v>
      </c>
      <c r="K37" s="32" t="s">
        <v>12</v>
      </c>
      <c r="L37" s="27">
        <v>0</v>
      </c>
      <c r="M37" s="26" t="s">
        <v>13</v>
      </c>
    </row>
    <row r="38" spans="1:13" s="9" customFormat="1" ht="108" customHeight="1">
      <c r="A38" s="66" t="s">
        <v>89</v>
      </c>
      <c r="B38" s="48" t="s">
        <v>38</v>
      </c>
      <c r="C38" s="48" t="s">
        <v>39</v>
      </c>
      <c r="D38" s="48" t="s">
        <v>35</v>
      </c>
      <c r="E38" s="49" t="s">
        <v>107</v>
      </c>
      <c r="F38" s="51"/>
      <c r="G38" s="27">
        <v>8000</v>
      </c>
      <c r="H38" s="27">
        <v>8000</v>
      </c>
      <c r="I38" s="27">
        <v>8000</v>
      </c>
      <c r="J38" s="33">
        <v>0</v>
      </c>
      <c r="K38" s="32" t="s">
        <v>12</v>
      </c>
      <c r="L38" s="33">
        <v>0</v>
      </c>
      <c r="M38" s="47" t="s">
        <v>13</v>
      </c>
    </row>
    <row r="39" spans="1:13" s="9" customFormat="1" ht="27.75" customHeight="1">
      <c r="A39" s="92" t="s">
        <v>37</v>
      </c>
      <c r="B39" s="92"/>
      <c r="C39" s="92"/>
      <c r="D39" s="92"/>
      <c r="E39" s="92"/>
      <c r="F39" s="22"/>
      <c r="G39" s="7">
        <f>G37+G38</f>
        <v>13000</v>
      </c>
      <c r="H39" s="7">
        <f>H37+H38</f>
        <v>13000</v>
      </c>
      <c r="I39" s="7">
        <f>I37+I38</f>
        <v>13000</v>
      </c>
      <c r="J39" s="7">
        <f>J38</f>
        <v>0</v>
      </c>
      <c r="K39" s="13">
        <v>0</v>
      </c>
      <c r="L39" s="7">
        <f>K39</f>
        <v>0</v>
      </c>
      <c r="M39" s="8"/>
    </row>
    <row r="40" spans="1:13" s="55" customFormat="1" ht="51.75" customHeight="1">
      <c r="A40" s="70" t="s">
        <v>49</v>
      </c>
      <c r="B40" s="68" t="s">
        <v>54</v>
      </c>
      <c r="C40" s="68" t="s">
        <v>55</v>
      </c>
      <c r="D40" s="68" t="s">
        <v>48</v>
      </c>
      <c r="E40" s="69" t="s">
        <v>88</v>
      </c>
      <c r="F40" s="31"/>
      <c r="G40" s="27">
        <v>800000</v>
      </c>
      <c r="H40" s="27">
        <v>800000</v>
      </c>
      <c r="I40" s="27">
        <v>150000</v>
      </c>
      <c r="J40" s="27">
        <v>300000</v>
      </c>
      <c r="K40" s="32" t="s">
        <v>114</v>
      </c>
      <c r="L40" s="27">
        <v>0</v>
      </c>
      <c r="M40" s="26" t="s">
        <v>13</v>
      </c>
    </row>
    <row r="41" spans="1:13" s="65" customFormat="1" ht="41.25" customHeight="1">
      <c r="A41" s="101" t="s">
        <v>62</v>
      </c>
      <c r="B41" s="101" t="s">
        <v>54</v>
      </c>
      <c r="C41" s="101" t="s">
        <v>118</v>
      </c>
      <c r="D41" s="101" t="s">
        <v>48</v>
      </c>
      <c r="E41" s="106" t="s">
        <v>127</v>
      </c>
      <c r="F41" s="75" t="s">
        <v>103</v>
      </c>
      <c r="G41" s="76">
        <v>0</v>
      </c>
      <c r="H41" s="76">
        <v>0</v>
      </c>
      <c r="I41" s="76">
        <v>0</v>
      </c>
      <c r="J41" s="76">
        <v>0</v>
      </c>
      <c r="K41" s="45" t="s">
        <v>12</v>
      </c>
      <c r="L41" s="76">
        <v>0</v>
      </c>
      <c r="M41" s="107" t="s">
        <v>13</v>
      </c>
    </row>
    <row r="42" spans="1:13" s="65" customFormat="1" ht="41.25" customHeight="1">
      <c r="A42" s="101"/>
      <c r="B42" s="101"/>
      <c r="C42" s="101"/>
      <c r="D42" s="101"/>
      <c r="E42" s="106"/>
      <c r="F42" s="75" t="s">
        <v>104</v>
      </c>
      <c r="G42" s="76">
        <v>-6000</v>
      </c>
      <c r="H42" s="76">
        <v>-6000</v>
      </c>
      <c r="I42" s="76">
        <v>-6000</v>
      </c>
      <c r="J42" s="76">
        <v>0</v>
      </c>
      <c r="K42" s="45" t="s">
        <v>12</v>
      </c>
      <c r="L42" s="76">
        <v>0</v>
      </c>
      <c r="M42" s="108"/>
    </row>
    <row r="43" spans="1:13" s="65" customFormat="1" ht="41.25" customHeight="1">
      <c r="A43" s="101"/>
      <c r="B43" s="101"/>
      <c r="C43" s="101"/>
      <c r="D43" s="101"/>
      <c r="E43" s="106"/>
      <c r="F43" s="75" t="s">
        <v>105</v>
      </c>
      <c r="G43" s="76">
        <v>6000</v>
      </c>
      <c r="H43" s="76">
        <v>6000</v>
      </c>
      <c r="I43" s="76">
        <v>6000</v>
      </c>
      <c r="J43" s="76">
        <v>0</v>
      </c>
      <c r="K43" s="45" t="s">
        <v>12</v>
      </c>
      <c r="L43" s="76">
        <v>0</v>
      </c>
      <c r="M43" s="109"/>
    </row>
    <row r="44" spans="1:13" s="55" customFormat="1" ht="51.75" customHeight="1">
      <c r="A44" s="79" t="s">
        <v>50</v>
      </c>
      <c r="B44" s="79" t="s">
        <v>54</v>
      </c>
      <c r="C44" s="79" t="s">
        <v>128</v>
      </c>
      <c r="D44" s="79" t="s">
        <v>119</v>
      </c>
      <c r="E44" s="80" t="s">
        <v>129</v>
      </c>
      <c r="F44" s="31"/>
      <c r="G44" s="27">
        <v>35000</v>
      </c>
      <c r="H44" s="27">
        <v>35000</v>
      </c>
      <c r="I44" s="27">
        <v>35000</v>
      </c>
      <c r="J44" s="27">
        <v>0</v>
      </c>
      <c r="K44" s="32" t="s">
        <v>12</v>
      </c>
      <c r="L44" s="27">
        <v>0</v>
      </c>
      <c r="M44" s="26" t="s">
        <v>13</v>
      </c>
    </row>
    <row r="45" spans="1:13" s="9" customFormat="1" ht="23.25" customHeight="1">
      <c r="A45" s="92" t="s">
        <v>53</v>
      </c>
      <c r="B45" s="92"/>
      <c r="C45" s="92"/>
      <c r="D45" s="92"/>
      <c r="E45" s="92"/>
      <c r="F45" s="22"/>
      <c r="G45" s="7">
        <f>G40+G41+G44</f>
        <v>835000</v>
      </c>
      <c r="H45" s="7">
        <f>H40+H41+H44</f>
        <v>835000</v>
      </c>
      <c r="I45" s="7">
        <f>I40+I41+I44</f>
        <v>185000</v>
      </c>
      <c r="J45" s="7">
        <f>J40+J41+J44</f>
        <v>300000</v>
      </c>
      <c r="K45" s="13">
        <v>350000</v>
      </c>
      <c r="L45" s="7">
        <v>0</v>
      </c>
      <c r="M45" s="8"/>
    </row>
    <row r="46" spans="1:13" ht="36.75" customHeight="1">
      <c r="A46" s="10" t="s">
        <v>50</v>
      </c>
      <c r="B46" s="10" t="s">
        <v>28</v>
      </c>
      <c r="C46" s="10" t="s">
        <v>29</v>
      </c>
      <c r="D46" s="19" t="s">
        <v>11</v>
      </c>
      <c r="E46" s="11" t="s">
        <v>94</v>
      </c>
      <c r="F46" s="11"/>
      <c r="G46" s="12">
        <v>150000</v>
      </c>
      <c r="H46" s="12">
        <v>150000</v>
      </c>
      <c r="I46" s="12">
        <v>150000</v>
      </c>
      <c r="J46" s="12">
        <v>0</v>
      </c>
      <c r="K46" s="21" t="s">
        <v>30</v>
      </c>
      <c r="L46" s="12">
        <v>0</v>
      </c>
      <c r="M46" s="6" t="s">
        <v>13</v>
      </c>
    </row>
    <row r="47" spans="1:13" ht="66" customHeight="1">
      <c r="A47" s="10" t="s">
        <v>51</v>
      </c>
      <c r="B47" s="10" t="s">
        <v>28</v>
      </c>
      <c r="C47" s="10" t="s">
        <v>29</v>
      </c>
      <c r="D47" s="19" t="s">
        <v>11</v>
      </c>
      <c r="E47" s="11" t="s">
        <v>63</v>
      </c>
      <c r="F47" s="11"/>
      <c r="G47" s="12">
        <v>25000</v>
      </c>
      <c r="H47" s="12">
        <v>25000</v>
      </c>
      <c r="I47" s="12">
        <v>25000</v>
      </c>
      <c r="J47" s="12">
        <v>0</v>
      </c>
      <c r="K47" s="21" t="s">
        <v>30</v>
      </c>
      <c r="L47" s="12">
        <v>0</v>
      </c>
      <c r="M47" s="6" t="s">
        <v>13</v>
      </c>
    </row>
    <row r="48" spans="1:13" s="64" customFormat="1" ht="45.75" customHeight="1">
      <c r="A48" s="36" t="s">
        <v>52</v>
      </c>
      <c r="B48" s="31" t="s">
        <v>28</v>
      </c>
      <c r="C48" s="31" t="s">
        <v>90</v>
      </c>
      <c r="D48" s="40" t="s">
        <v>48</v>
      </c>
      <c r="E48" s="41" t="s">
        <v>91</v>
      </c>
      <c r="F48" s="67"/>
      <c r="G48" s="27">
        <v>22000</v>
      </c>
      <c r="H48" s="27">
        <v>22000</v>
      </c>
      <c r="I48" s="27">
        <v>22000</v>
      </c>
      <c r="J48" s="27">
        <v>0</v>
      </c>
      <c r="K48" s="32" t="s">
        <v>30</v>
      </c>
      <c r="L48" s="27">
        <v>0</v>
      </c>
      <c r="M48" s="47" t="s">
        <v>13</v>
      </c>
    </row>
    <row r="49" spans="1:13" ht="54" customHeight="1">
      <c r="A49" s="36" t="s">
        <v>115</v>
      </c>
      <c r="B49" s="31" t="s">
        <v>28</v>
      </c>
      <c r="C49" s="31" t="s">
        <v>29</v>
      </c>
      <c r="D49" s="40" t="s">
        <v>11</v>
      </c>
      <c r="E49" s="41" t="s">
        <v>100</v>
      </c>
      <c r="F49" s="41"/>
      <c r="G49" s="42">
        <v>50000</v>
      </c>
      <c r="H49" s="27">
        <v>50000</v>
      </c>
      <c r="I49" s="27">
        <v>50000</v>
      </c>
      <c r="J49" s="27">
        <v>0</v>
      </c>
      <c r="K49" s="32" t="s">
        <v>30</v>
      </c>
      <c r="L49" s="27">
        <v>0</v>
      </c>
      <c r="M49" s="26" t="s">
        <v>13</v>
      </c>
    </row>
    <row r="50" spans="1:13" s="64" customFormat="1" ht="39" customHeight="1">
      <c r="A50" s="78" t="s">
        <v>101</v>
      </c>
      <c r="B50" s="78" t="s">
        <v>28</v>
      </c>
      <c r="C50" s="78" t="s">
        <v>17</v>
      </c>
      <c r="D50" s="81" t="s">
        <v>11</v>
      </c>
      <c r="E50" s="77" t="s">
        <v>123</v>
      </c>
      <c r="F50" s="67"/>
      <c r="G50" s="82">
        <v>34650</v>
      </c>
      <c r="H50" s="27">
        <v>34650</v>
      </c>
      <c r="I50" s="27">
        <v>34650</v>
      </c>
      <c r="J50" s="27">
        <v>0</v>
      </c>
      <c r="K50" s="32" t="s">
        <v>30</v>
      </c>
      <c r="L50" s="27">
        <v>0</v>
      </c>
      <c r="M50" s="47" t="s">
        <v>13</v>
      </c>
    </row>
    <row r="51" spans="1:13" ht="31.5" customHeight="1">
      <c r="A51" s="92" t="s">
        <v>18</v>
      </c>
      <c r="B51" s="92"/>
      <c r="C51" s="92"/>
      <c r="D51" s="92"/>
      <c r="E51" s="92"/>
      <c r="F51" s="22"/>
      <c r="G51" s="7">
        <f>G46+G47+G48+G49+G50</f>
        <v>281650</v>
      </c>
      <c r="H51" s="7">
        <f>H46+H47+H48+H49+H50</f>
        <v>281650</v>
      </c>
      <c r="I51" s="7">
        <f>I46+I47+I48+I49+I50</f>
        <v>281650</v>
      </c>
      <c r="J51" s="7">
        <f>J46+J47+J48+J49+J50</f>
        <v>0</v>
      </c>
      <c r="K51" s="7">
        <v>0</v>
      </c>
      <c r="L51" s="7">
        <v>0</v>
      </c>
      <c r="M51" s="7"/>
    </row>
    <row r="52" spans="1:13" s="55" customFormat="1" ht="87.75" customHeight="1">
      <c r="A52" s="66" t="s">
        <v>102</v>
      </c>
      <c r="B52" s="52" t="s">
        <v>44</v>
      </c>
      <c r="C52" s="52" t="s">
        <v>45</v>
      </c>
      <c r="D52" s="52" t="s">
        <v>11</v>
      </c>
      <c r="E52" s="53" t="s">
        <v>46</v>
      </c>
      <c r="F52" s="31"/>
      <c r="G52" s="27">
        <v>1200000</v>
      </c>
      <c r="H52" s="27">
        <v>1200000</v>
      </c>
      <c r="I52" s="27">
        <v>177000</v>
      </c>
      <c r="J52" s="27">
        <v>1023000</v>
      </c>
      <c r="K52" s="34" t="s">
        <v>12</v>
      </c>
      <c r="L52" s="27">
        <v>0</v>
      </c>
      <c r="M52" s="47" t="s">
        <v>13</v>
      </c>
    </row>
    <row r="53" spans="1:13" ht="48.75" customHeight="1">
      <c r="A53" s="36" t="s">
        <v>120</v>
      </c>
      <c r="B53" s="36" t="s">
        <v>44</v>
      </c>
      <c r="C53" s="36" t="s">
        <v>116</v>
      </c>
      <c r="D53" s="36" t="s">
        <v>11</v>
      </c>
      <c r="E53" s="28" t="s">
        <v>117</v>
      </c>
      <c r="F53" s="28"/>
      <c r="G53" s="27">
        <v>50000</v>
      </c>
      <c r="H53" s="27">
        <v>50000</v>
      </c>
      <c r="I53" s="27">
        <v>50000</v>
      </c>
      <c r="J53" s="27">
        <v>0</v>
      </c>
      <c r="K53" s="29" t="s">
        <v>12</v>
      </c>
      <c r="L53" s="12">
        <v>0</v>
      </c>
      <c r="M53" s="6" t="s">
        <v>13</v>
      </c>
    </row>
    <row r="54" spans="1:13" ht="33" customHeight="1">
      <c r="A54" s="22"/>
      <c r="B54" s="22"/>
      <c r="C54" s="22"/>
      <c r="D54" s="22"/>
      <c r="E54" s="22" t="s">
        <v>47</v>
      </c>
      <c r="F54" s="22"/>
      <c r="G54" s="7">
        <f>G52+G53</f>
        <v>1250000</v>
      </c>
      <c r="H54" s="7">
        <f>H52+H53</f>
        <v>1250000</v>
      </c>
      <c r="I54" s="7">
        <f>I52+I53</f>
        <v>227000</v>
      </c>
      <c r="J54" s="7">
        <f>J52+J53</f>
        <v>1023000</v>
      </c>
      <c r="K54" s="30">
        <v>0</v>
      </c>
      <c r="L54" s="7">
        <v>0</v>
      </c>
      <c r="M54" s="7"/>
    </row>
    <row r="55" spans="1:13" ht="57.75" customHeight="1">
      <c r="A55" s="36" t="s">
        <v>121</v>
      </c>
      <c r="B55" s="31" t="s">
        <v>19</v>
      </c>
      <c r="C55" s="31" t="s">
        <v>20</v>
      </c>
      <c r="D55" s="31" t="s">
        <v>11</v>
      </c>
      <c r="E55" s="73" t="s">
        <v>65</v>
      </c>
      <c r="F55" s="38"/>
      <c r="G55" s="27">
        <v>200000</v>
      </c>
      <c r="H55" s="27">
        <v>200000</v>
      </c>
      <c r="I55" s="27">
        <v>7000</v>
      </c>
      <c r="J55" s="27">
        <v>193000</v>
      </c>
      <c r="K55" s="32" t="s">
        <v>64</v>
      </c>
      <c r="L55" s="27">
        <v>0</v>
      </c>
      <c r="M55" s="26" t="s">
        <v>13</v>
      </c>
    </row>
    <row r="56" spans="1:13" s="64" customFormat="1" ht="34.5" customHeight="1">
      <c r="A56" s="66" t="s">
        <v>124</v>
      </c>
      <c r="B56" s="71" t="s">
        <v>19</v>
      </c>
      <c r="C56" s="71" t="s">
        <v>20</v>
      </c>
      <c r="D56" s="71" t="s">
        <v>11</v>
      </c>
      <c r="E56" s="72" t="s">
        <v>92</v>
      </c>
      <c r="F56" s="67"/>
      <c r="G56" s="27">
        <v>89000</v>
      </c>
      <c r="H56" s="27">
        <v>89000</v>
      </c>
      <c r="I56" s="27">
        <v>32850</v>
      </c>
      <c r="J56" s="27">
        <v>56150</v>
      </c>
      <c r="K56" s="32" t="s">
        <v>64</v>
      </c>
      <c r="L56" s="27">
        <v>0</v>
      </c>
      <c r="M56" s="47" t="s">
        <v>13</v>
      </c>
    </row>
    <row r="57" spans="1:13" ht="20.25" customHeight="1">
      <c r="A57" s="92" t="s">
        <v>21</v>
      </c>
      <c r="B57" s="92"/>
      <c r="C57" s="92"/>
      <c r="D57" s="92"/>
      <c r="E57" s="92"/>
      <c r="F57" s="22"/>
      <c r="G57" s="7">
        <f>G55+G56</f>
        <v>289000</v>
      </c>
      <c r="H57" s="7">
        <f>H55+H56</f>
        <v>289000</v>
      </c>
      <c r="I57" s="7">
        <f>I55+I56</f>
        <v>39850</v>
      </c>
      <c r="J57" s="7">
        <f>J55+J56</f>
        <v>249150</v>
      </c>
      <c r="K57" s="7">
        <v>0</v>
      </c>
      <c r="L57" s="7">
        <v>0</v>
      </c>
      <c r="M57" s="8"/>
    </row>
    <row r="58" spans="1:13" ht="24" customHeight="1">
      <c r="A58" s="98" t="s">
        <v>22</v>
      </c>
      <c r="B58" s="99"/>
      <c r="C58" s="99"/>
      <c r="D58" s="99"/>
      <c r="E58" s="100"/>
      <c r="F58" s="43"/>
      <c r="G58" s="17">
        <f>G14+G18+G31+G36+G39+G45+G51+G54+G57</f>
        <v>6632122</v>
      </c>
      <c r="H58" s="17">
        <f>H14+H18+H31+H36+H39+H45+H51+H54+H57</f>
        <v>6632122</v>
      </c>
      <c r="I58" s="17">
        <f>I14+I18+I31+I36+I39+I45+I51+I54+I57</f>
        <v>3506072</v>
      </c>
      <c r="J58" s="17">
        <f>J14+J18+J31+J36+J39+J45+J51+J54+J57</f>
        <v>1691038</v>
      </c>
      <c r="K58" s="17">
        <f>K31+K45</f>
        <v>435012</v>
      </c>
      <c r="L58" s="17">
        <v>1000000</v>
      </c>
      <c r="M58" s="18" t="s">
        <v>23</v>
      </c>
    </row>
    <row r="59" spans="1:13" ht="15" customHeight="1">
      <c r="A59" s="4" t="s">
        <v>24</v>
      </c>
      <c r="B59" s="4"/>
      <c r="C59" s="4"/>
      <c r="D59" s="4"/>
      <c r="E59" s="4"/>
      <c r="F59" s="4"/>
      <c r="G59" s="4"/>
      <c r="H59" s="4"/>
      <c r="I59" s="4"/>
      <c r="J59" s="4"/>
      <c r="K59" s="15"/>
      <c r="L59" s="14"/>
      <c r="M59" s="14"/>
    </row>
    <row r="60" spans="1:13" ht="13.5" customHeight="1">
      <c r="A60" s="16" t="s">
        <v>25</v>
      </c>
      <c r="B60" s="16"/>
      <c r="C60" s="16"/>
      <c r="D60" s="16"/>
      <c r="E60" s="16"/>
      <c r="F60" s="16"/>
      <c r="G60" s="16"/>
      <c r="H60" s="16"/>
      <c r="I60" s="16"/>
      <c r="J60" s="4"/>
      <c r="K60" s="15"/>
      <c r="L60" s="14"/>
      <c r="M60" s="14"/>
    </row>
    <row r="61" spans="1:13" ht="13.5" customHeight="1">
      <c r="A61" s="16" t="s">
        <v>26</v>
      </c>
      <c r="B61" s="16"/>
      <c r="C61" s="16"/>
      <c r="D61" s="16"/>
      <c r="E61" s="16"/>
      <c r="F61" s="16"/>
      <c r="G61" s="16"/>
      <c r="H61" s="16"/>
      <c r="I61" s="16"/>
      <c r="J61" s="46" t="s">
        <v>109</v>
      </c>
      <c r="K61" s="15"/>
      <c r="L61" s="14"/>
      <c r="M61" s="14"/>
    </row>
    <row r="62" spans="1:13" ht="13.5" customHeight="1">
      <c r="A62" s="16" t="s">
        <v>27</v>
      </c>
      <c r="B62" s="16"/>
      <c r="C62" s="16"/>
      <c r="D62" s="16"/>
      <c r="E62" s="15"/>
      <c r="F62" s="15"/>
      <c r="G62" s="15"/>
      <c r="H62" s="15"/>
      <c r="I62" s="15"/>
      <c r="J62" s="46" t="s">
        <v>110</v>
      </c>
      <c r="K62" s="15"/>
      <c r="L62" s="14"/>
      <c r="M62" s="14"/>
    </row>
    <row r="63" spans="1:10" ht="12.75">
      <c r="A63" s="2" t="s">
        <v>40</v>
      </c>
      <c r="J63" s="46" t="s">
        <v>111</v>
      </c>
    </row>
  </sheetData>
  <sheetProtection/>
  <mergeCells count="43">
    <mergeCell ref="E41:E43"/>
    <mergeCell ref="M41:M43"/>
    <mergeCell ref="A4:M4"/>
    <mergeCell ref="M7:M11"/>
    <mergeCell ref="I8:L8"/>
    <mergeCell ref="A5:M5"/>
    <mergeCell ref="I9:I11"/>
    <mergeCell ref="K16:K17"/>
    <mergeCell ref="E16:E17"/>
    <mergeCell ref="M16:M17"/>
    <mergeCell ref="A1:M1"/>
    <mergeCell ref="A2:M2"/>
    <mergeCell ref="B7:B11"/>
    <mergeCell ref="G7:G11"/>
    <mergeCell ref="A3:M3"/>
    <mergeCell ref="L9:L11"/>
    <mergeCell ref="J9:J11"/>
    <mergeCell ref="F7:F11"/>
    <mergeCell ref="H8:H11"/>
    <mergeCell ref="A58:E58"/>
    <mergeCell ref="A51:E51"/>
    <mergeCell ref="A57:E57"/>
    <mergeCell ref="A31:E31"/>
    <mergeCell ref="A39:E39"/>
    <mergeCell ref="A45:E45"/>
    <mergeCell ref="A41:A43"/>
    <mergeCell ref="B41:B43"/>
    <mergeCell ref="C41:C43"/>
    <mergeCell ref="D41:D43"/>
    <mergeCell ref="A36:E36"/>
    <mergeCell ref="A16:A17"/>
    <mergeCell ref="G16:G17"/>
    <mergeCell ref="C16:C17"/>
    <mergeCell ref="F16:F17"/>
    <mergeCell ref="A18:E18"/>
    <mergeCell ref="A14:E14"/>
    <mergeCell ref="E7:E11"/>
    <mergeCell ref="D7:D11"/>
    <mergeCell ref="C7:C11"/>
    <mergeCell ref="B16:B17"/>
    <mergeCell ref="H7:L7"/>
    <mergeCell ref="K9:K11"/>
    <mergeCell ref="A7:A11"/>
  </mergeCells>
  <printOptions/>
  <pageMargins left="0.984251968503937" right="0.1968503937007874" top="1.3779527559055118" bottom="0.98425196850393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2013 rok  
Rady Miejskiej w Nowym Mieście nad Pilicą 
Nr XXXI/183 /2012 
z dnia 28 grudnia 2012 r.&amp;"Arial CE,Pogrubiony"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2013-09-06T06:23:42Z</cp:lastPrinted>
  <dcterms:created xsi:type="dcterms:W3CDTF">2008-01-04T08:43:55Z</dcterms:created>
  <dcterms:modified xsi:type="dcterms:W3CDTF">2013-09-06T10:48:35Z</dcterms:modified>
  <cp:category/>
  <cp:version/>
  <cp:contentType/>
  <cp:contentStatus/>
</cp:coreProperties>
</file>